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754" activeTab="0"/>
  </bookViews>
  <sheets>
    <sheet name="φυλλο ελέγχου" sheetId="1" r:id="rId1"/>
    <sheet name="προυπολογισμός" sheetId="2" r:id="rId2"/>
    <sheet name="ΤΕΛΙΚΟΣ ΠΡΟΥΠΟΛΟΓΙΣΜΟΣ" sheetId="3" r:id="rId3"/>
    <sheet name="ΠΡΟΣΦΟΡΑ" sheetId="4" r:id="rId4"/>
  </sheets>
  <definedNames/>
  <calcPr fullCalcOnLoad="1"/>
</workbook>
</file>

<file path=xl/sharedStrings.xml><?xml version="1.0" encoding="utf-8"?>
<sst xmlns="http://schemas.openxmlformats.org/spreadsheetml/2006/main" count="395" uniqueCount="93">
  <si>
    <t>ΚΤΙΡΙΟ</t>
  </si>
  <si>
    <t xml:space="preserve"> </t>
  </si>
  <si>
    <t>Α/Α</t>
  </si>
  <si>
    <t>ΠΕΡΙΓΡΑΦΗ ΕΙΔΟΥΣ</t>
  </si>
  <si>
    <t>Πυρ/ρας ξηράς κόνεως Ρα 6/kg</t>
  </si>
  <si>
    <t>Πυρ/ρας CO2-2/kg</t>
  </si>
  <si>
    <t> ΕΡΓΑΣΙΑ ΕΛΕΓΧΟΥ - ΣΥΝΤΗΡΗΣΗ</t>
  </si>
  <si>
    <t> ΕΡΓΑΣΙΑ ΥΔΡΑΥΛΙΚΗΣ ΔΟΚΙΜΗΣ</t>
  </si>
  <si>
    <t xml:space="preserve">   </t>
  </si>
  <si>
    <t> ΑΝΤΑΛΛΑΚΤΙΚΑ - ΕΞΑΡΤΗΜΑΤΑ</t>
  </si>
  <si>
    <t>ΤΙΜΗ/Kg</t>
  </si>
  <si>
    <t>ΤΙΜΗ/TEM</t>
  </si>
  <si>
    <t>Πυρ/ρας CO2-5 ή 6 /kg</t>
  </si>
  <si>
    <t xml:space="preserve">ΕΛΛΗΝΙΚΗ ΔΗΜΟΚΡΑΤΙΑ                                                                                                           ΠΑΝΕΠΙΣΤΗΜΙΟ ΚΡΗΤΗΣ                                                             ΔΙΕΥΘΥΝΣΗ ΤΕΧΝΙΚΩΝ ΕΡΓΩΝ Π.Κ         </t>
  </si>
  <si>
    <t>ΤΙΜΗ</t>
  </si>
  <si>
    <t>Σύνολο</t>
  </si>
  <si>
    <t>ΦΠΑ</t>
  </si>
  <si>
    <t>ΚΟΣΤΟΣ</t>
  </si>
  <si>
    <t>ΤΕΛΙΚΟ ΚΟΣΤΟΣ ΜΕ ΦΠΑ</t>
  </si>
  <si>
    <t>ΠΟΣΟΤΗΤΑ/kg</t>
  </si>
  <si>
    <t>ΠΟΣΟΤΗΤΑ/ΤΕΜ</t>
  </si>
  <si>
    <t>Πυρ/ρας ξηράς κόνεως Ρα 6kg</t>
  </si>
  <si>
    <t>Πυρ/ρας CO2-2kg</t>
  </si>
  <si>
    <t>Πυρ/ρας CO2-5 ή 6kg</t>
  </si>
  <si>
    <t>Πυρ/ρας ξηράς κόνεως φορητός Ρα12/kg</t>
  </si>
  <si>
    <t>Πυρ/ρας CO2-30/kg</t>
  </si>
  <si>
    <t>ΧΩΡΟΣ</t>
  </si>
  <si>
    <t>ΕΙΔΟΣ ΠΥΡ/ΡΑ</t>
  </si>
  <si>
    <t>ΚΙΛΑ</t>
  </si>
  <si>
    <t>ΥΔ</t>
  </si>
  <si>
    <t>ΕΤΟΣ ΚΑΤΑΣΚ.</t>
  </si>
  <si>
    <t>ΕΛΕΓΧΘΗΚΕ &amp; ΣΥΝΤΗΡΗΘΗΚΕ</t>
  </si>
  <si>
    <t>ΕΠΟΜ. ΕΛΕΓΧΟΣ</t>
  </si>
  <si>
    <t>ΑΝΑΓΟ- ΜΩΘΗΚΕ</t>
  </si>
  <si>
    <t>ΕΠΟΜ. ΑΝΑΓ/ΣΗ</t>
  </si>
  <si>
    <t>ΕΠΟΜ. ΥΔ</t>
  </si>
  <si>
    <t>ΕΤΟΣ ΚΑΤΑΣΤΡ.</t>
  </si>
  <si>
    <t>S/N</t>
  </si>
  <si>
    <t>Νο (ΚΩΔΙΚΟΣ)</t>
  </si>
  <si>
    <t>ΤΙΜΗ ΜΕ ΦΠΑ</t>
  </si>
  <si>
    <t>ΕΡΓΑΣΙΑ</t>
  </si>
  <si>
    <t>ΑΝΑΓΟΜΩΣΗ</t>
  </si>
  <si>
    <t>ΚΛΕΙΣΤΡΟ ΡΑ6/ΡΑ12</t>
  </si>
  <si>
    <t>ΚΛΕΙΣΤΡΟ ΡΑ50</t>
  </si>
  <si>
    <t>ΚΛΕΙΣΤΡΟ C2/C5</t>
  </si>
  <si>
    <t>ΠΕΡΟΝΗ</t>
  </si>
  <si>
    <t>ΜΑΝΟΜΕΤΡΟ</t>
  </si>
  <si>
    <t>ΛΑΣΤΙΧΟ</t>
  </si>
  <si>
    <t>ΧΟΑΝΗ C5</t>
  </si>
  <si>
    <t>ΙΜΑΝΤΑΣ</t>
  </si>
  <si>
    <t>ΣΙΦΩΝΙ</t>
  </si>
  <si>
    <t>ΒΑΛΒΙΔΑ ΠΛΗΡΩΣΗΣ ΟΡΟΦΗΣ</t>
  </si>
  <si>
    <t>ΒΑΣΗ ΣΤΗΡΙΞΗΣ</t>
  </si>
  <si>
    <t>Πυρ/ρας CO2-20/kg</t>
  </si>
  <si>
    <t>Πυρ/ρας F 9ltr</t>
  </si>
  <si>
    <t>Πυρ/ρας CO2-45/kg</t>
  </si>
  <si>
    <t>Πυρ/ρας ξηράς κόνεως Οροφής Aα12/kg</t>
  </si>
  <si>
    <t>Πυρ/ρας ξηράς κόνεως τροχήλατος Ρα50/kg</t>
  </si>
  <si>
    <t>Σκόνη</t>
  </si>
  <si>
    <t xml:space="preserve"> CO2</t>
  </si>
  <si>
    <t>ΣΥΝΟΛΟ</t>
  </si>
  <si>
    <t>Πυρ/ρας ξηράς κόνεως Οροφής Αα12kg</t>
  </si>
  <si>
    <t>Πυρ/ρας CO2-45kg</t>
  </si>
  <si>
    <t>Πυρ/ρας CO2-30kg</t>
  </si>
  <si>
    <t>ΜΑΝΟΜΕΤΡΟ ΤΡΟΧΗΛΑΤΟΥ</t>
  </si>
  <si>
    <t>ΛΑΣΤΙΧΟ ΤΡΟΧΗΛΑΤΟΥ</t>
  </si>
  <si>
    <t>Εργασία τοποθέτησης στηριγμάτων, στήριξης πυροσβεστήρων για επιπλέον πυροσβεστήρες</t>
  </si>
  <si>
    <t>ΠΡΟΥΠΟΛΟΓΙΣΜΟΣ ΕΡΓΑΣΙΩΝ ΣΥΝΤΗΡΗΣΗΣ - ΑΝΑΓΟΜΩΣΗΣ ΤΩΝ ΠΥΡΟΣΒΕΣΤΙΚΩΝ ΜΕΣΩΝ ΤΩΝ ΚΤΙΡΙΩΝ ΤΟΥ Π.Κ. ΣΤΟ ΡΕΘΥΜΝΟ ΓΙΑ ΤΟ ΕΤΟΣ 2016</t>
  </si>
  <si>
    <t>Δ</t>
  </si>
  <si>
    <t>Γ</t>
  </si>
  <si>
    <t>Β</t>
  </si>
  <si>
    <t>Α</t>
  </si>
  <si>
    <t>ΣΥΝΟΛΟ Α</t>
  </si>
  <si>
    <t>ΤΕΛΙΚΟ ΣΥΝΟΛΟ Α</t>
  </si>
  <si>
    <t>ΣΥΝΟΛΟ Β</t>
  </si>
  <si>
    <t>ΤΕΛΙΚΟ ΣΥΝΟΛΟ Β</t>
  </si>
  <si>
    <t>ΣΥΝΟΛΟ Γ</t>
  </si>
  <si>
    <t>ΤΕΛΙΚΟ ΣΥΝΟΛΟ Γ</t>
  </si>
  <si>
    <t>ΣΥΝΟΛΟ Δ</t>
  </si>
  <si>
    <t>ΤΕΛΙΚΟ ΣΥΝΟΛΟ Δ</t>
  </si>
  <si>
    <t>ΑΘΡΟΙΣΜΑ Α,Β,Γ,Δ</t>
  </si>
  <si>
    <t>ΤΕΛΙΚΟ ΣΥΝΟΛΟ Α,Β,Γ,Δ</t>
  </si>
  <si>
    <t>ΦΠΑ 24%</t>
  </si>
  <si>
    <t>ΤΙΜΗ / TEM</t>
  </si>
  <si>
    <t>ΦΥΛΛΟ  ΕΛΕΓΧΟΥ ΠΥΡΟΣΒΕΣΤΙΚΩΝ ΜΕΣΩΝ ΕΤΟΥΣ 2017</t>
  </si>
  <si>
    <t>ΠΟΣΟΤΗΤΑ / ΤΕΜ</t>
  </si>
  <si>
    <t>ΤΙΜΗ € / TEM</t>
  </si>
  <si>
    <t>ΤΙΜΗ €</t>
  </si>
  <si>
    <t>ΤΙΜΗ €/ TEM</t>
  </si>
  <si>
    <t>ΤΙΜΗ €/Kg</t>
  </si>
  <si>
    <t>Ο Προσφέρων</t>
  </si>
  <si>
    <t xml:space="preserve"> ΈΛΕΓΧΟΣ - ΣΥΝΤΗΡΗΣΗ - ΑΝΑΓΟΜΩΣΗ ΤΩΝ ΠΥΡΟΣΒΕΣΤΙΚΩΝ ΜΕΣΩΝ ΤΩΝ ΚΤΙΡΙΩΝ ΤΟΥ Π.Κ. ΣΤΟ ΡΕΘΥΜΝΟ ΓΙΑ ΤΟ ΕΤΟΣ 2017</t>
  </si>
  <si>
    <t>ΠΡΟΥΠΟΛΟΓΙΣΜΟΣ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</si>
</sst>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mmm\-yy;@"/>
    <numFmt numFmtId="166" formatCode="[$-408]h:mm:ss\ AM/PM"/>
    <numFmt numFmtId="167" formatCode="mmm\-yyyy"/>
    <numFmt numFmtId="168" formatCode="#,##0.00\ &quot;€&quot;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&quot;Ναι&quot;;&quot;Ναι&quot;;&quot;Όχι&quot;"/>
    <numFmt numFmtId="174" formatCode="&quot;Ενεργό&quot;;&quot;Ενεργό&quot;;&quot;Ανενεργό&quot;"/>
  </numFmts>
  <fonts count="44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8" borderId="1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3" fillId="0" borderId="13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10" fontId="3" fillId="0" borderId="17" xfId="0" applyNumberFormat="1" applyFont="1" applyBorder="1" applyAlignment="1">
      <alignment horizontal="right"/>
    </xf>
    <xf numFmtId="168" fontId="4" fillId="33" borderId="11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17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9" fillId="34" borderId="18" xfId="0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168" fontId="3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5</xdr:row>
      <xdr:rowOff>76200</xdr:rowOff>
    </xdr:to>
    <xdr:pic>
      <xdr:nvPicPr>
        <xdr:cNvPr id="1" name="Picture 1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19050</xdr:rowOff>
    </xdr:to>
    <xdr:pic>
      <xdr:nvPicPr>
        <xdr:cNvPr id="1" name="Picture 1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542925</xdr:colOff>
      <xdr:row>5</xdr:row>
      <xdr:rowOff>28575</xdr:rowOff>
    </xdr:to>
    <xdr:pic>
      <xdr:nvPicPr>
        <xdr:cNvPr id="2" name="Picture 1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19050</xdr:rowOff>
    </xdr:to>
    <xdr:pic>
      <xdr:nvPicPr>
        <xdr:cNvPr id="1" name="Picture 1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542925</xdr:colOff>
      <xdr:row>5</xdr:row>
      <xdr:rowOff>28575</xdr:rowOff>
    </xdr:to>
    <xdr:pic>
      <xdr:nvPicPr>
        <xdr:cNvPr id="2" name="Picture 1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5.140625" style="0" customWidth="1"/>
    <col min="4" max="4" width="10.7109375" style="0" customWidth="1"/>
    <col min="5" max="5" width="10.57421875" style="0" customWidth="1"/>
    <col min="6" max="6" width="7.7109375" style="0" customWidth="1"/>
    <col min="7" max="7" width="16.28125" style="0" customWidth="1"/>
    <col min="8" max="8" width="10.00390625" style="0" customWidth="1"/>
    <col min="9" max="9" width="10.421875" style="0" customWidth="1"/>
    <col min="10" max="10" width="10.8515625" style="0" customWidth="1"/>
    <col min="14" max="14" width="9.8515625" style="0" customWidth="1"/>
    <col min="15" max="15" width="10.28125" style="0" customWidth="1"/>
  </cols>
  <sheetData>
    <row r="1" spans="1:15" ht="15.75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ht="38.25">
      <c r="A2" s="44" t="s">
        <v>2</v>
      </c>
      <c r="B2" s="44" t="s">
        <v>0</v>
      </c>
      <c r="C2" s="44" t="s">
        <v>26</v>
      </c>
      <c r="D2" s="44" t="s">
        <v>38</v>
      </c>
      <c r="E2" s="44" t="s">
        <v>27</v>
      </c>
      <c r="F2" s="44" t="s">
        <v>28</v>
      </c>
      <c r="G2" s="44" t="s">
        <v>31</v>
      </c>
      <c r="H2" s="44" t="s">
        <v>32</v>
      </c>
      <c r="I2" s="44" t="s">
        <v>33</v>
      </c>
      <c r="J2" s="44" t="s">
        <v>34</v>
      </c>
      <c r="K2" s="44" t="s">
        <v>29</v>
      </c>
      <c r="L2" s="44" t="s">
        <v>35</v>
      </c>
      <c r="M2" s="44" t="s">
        <v>30</v>
      </c>
      <c r="N2" s="44" t="s">
        <v>36</v>
      </c>
      <c r="O2" s="45" t="s">
        <v>37</v>
      </c>
      <c r="P2" s="41"/>
    </row>
    <row r="3" spans="1:16" ht="13.5">
      <c r="A3" s="40"/>
      <c r="B3" s="40"/>
      <c r="C3" s="40"/>
      <c r="D3" s="40"/>
      <c r="E3" s="40"/>
      <c r="F3" s="40"/>
      <c r="G3" s="42"/>
      <c r="H3" s="42"/>
      <c r="I3" s="40"/>
      <c r="J3" s="40"/>
      <c r="K3" s="40"/>
      <c r="L3" s="40"/>
      <c r="M3" s="40"/>
      <c r="N3" s="40"/>
      <c r="O3" s="46"/>
      <c r="P3" s="43"/>
    </row>
    <row r="4" spans="1:16" ht="13.5">
      <c r="A4" s="40"/>
      <c r="B4" s="40"/>
      <c r="C4" s="40"/>
      <c r="D4" s="40"/>
      <c r="E4" s="40"/>
      <c r="F4" s="40"/>
      <c r="G4" s="42"/>
      <c r="H4" s="42"/>
      <c r="I4" s="40"/>
      <c r="J4" s="40"/>
      <c r="K4" s="40"/>
      <c r="L4" s="40"/>
      <c r="M4" s="40"/>
      <c r="N4" s="40"/>
      <c r="O4" s="46"/>
      <c r="P4" s="43"/>
    </row>
    <row r="5" spans="1:16" ht="13.5">
      <c r="A5" s="40"/>
      <c r="B5" s="40"/>
      <c r="C5" s="40"/>
      <c r="D5" s="40"/>
      <c r="E5" s="40"/>
      <c r="F5" s="40"/>
      <c r="G5" s="42"/>
      <c r="H5" s="42"/>
      <c r="I5" s="40"/>
      <c r="J5" s="40"/>
      <c r="K5" s="40"/>
      <c r="L5" s="40"/>
      <c r="M5" s="40"/>
      <c r="N5" s="40"/>
      <c r="O5" s="46"/>
      <c r="P5" s="43"/>
    </row>
    <row r="6" spans="1:16" ht="13.5">
      <c r="A6" s="40"/>
      <c r="B6" s="40"/>
      <c r="C6" s="40"/>
      <c r="D6" s="40"/>
      <c r="E6" s="40"/>
      <c r="F6" s="40"/>
      <c r="G6" s="42"/>
      <c r="H6" s="42"/>
      <c r="I6" s="40"/>
      <c r="J6" s="40"/>
      <c r="K6" s="40"/>
      <c r="L6" s="40"/>
      <c r="M6" s="40"/>
      <c r="N6" s="40"/>
      <c r="O6" s="46"/>
      <c r="P6" s="43"/>
    </row>
    <row r="7" spans="1:16" ht="13.5">
      <c r="A7" s="40"/>
      <c r="B7" s="40"/>
      <c r="C7" s="40"/>
      <c r="D7" s="40"/>
      <c r="E7" s="40"/>
      <c r="F7" s="40"/>
      <c r="G7" s="42"/>
      <c r="H7" s="42"/>
      <c r="I7" s="40"/>
      <c r="J7" s="40"/>
      <c r="K7" s="40"/>
      <c r="L7" s="40"/>
      <c r="M7" s="40"/>
      <c r="N7" s="40"/>
      <c r="O7" s="46"/>
      <c r="P7" s="43"/>
    </row>
    <row r="8" spans="1:16" ht="13.5">
      <c r="A8" s="40"/>
      <c r="B8" s="40"/>
      <c r="C8" s="40"/>
      <c r="D8" s="40"/>
      <c r="E8" s="40"/>
      <c r="F8" s="40"/>
      <c r="G8" s="42"/>
      <c r="H8" s="42"/>
      <c r="I8" s="40"/>
      <c r="J8" s="40"/>
      <c r="K8" s="40"/>
      <c r="L8" s="40"/>
      <c r="M8" s="40"/>
      <c r="N8" s="40"/>
      <c r="O8" s="46"/>
      <c r="P8" s="43"/>
    </row>
    <row r="9" spans="1:16" ht="13.5">
      <c r="A9" s="40"/>
      <c r="B9" s="40"/>
      <c r="C9" s="40"/>
      <c r="D9" s="40"/>
      <c r="E9" s="40"/>
      <c r="F9" s="40"/>
      <c r="G9" s="42"/>
      <c r="H9" s="42"/>
      <c r="I9" s="40"/>
      <c r="J9" s="40"/>
      <c r="K9" s="40"/>
      <c r="L9" s="40"/>
      <c r="M9" s="40"/>
      <c r="N9" s="40"/>
      <c r="O9" s="46"/>
      <c r="P9" s="43"/>
    </row>
    <row r="10" spans="1:16" ht="13.5">
      <c r="A10" s="40"/>
      <c r="B10" s="40"/>
      <c r="C10" s="40"/>
      <c r="D10" s="40"/>
      <c r="E10" s="40"/>
      <c r="F10" s="40"/>
      <c r="G10" s="42"/>
      <c r="H10" s="42"/>
      <c r="I10" s="40"/>
      <c r="J10" s="40"/>
      <c r="K10" s="40"/>
      <c r="L10" s="40"/>
      <c r="M10" s="40"/>
      <c r="N10" s="40"/>
      <c r="O10" s="46"/>
      <c r="P10" s="43"/>
    </row>
    <row r="11" spans="1:16" ht="13.5">
      <c r="A11" s="40"/>
      <c r="B11" s="40"/>
      <c r="C11" s="40"/>
      <c r="D11" s="40"/>
      <c r="E11" s="40"/>
      <c r="F11" s="40"/>
      <c r="G11" s="42"/>
      <c r="H11" s="42"/>
      <c r="I11" s="40"/>
      <c r="J11" s="40"/>
      <c r="K11" s="40"/>
      <c r="L11" s="40"/>
      <c r="M11" s="40"/>
      <c r="N11" s="40"/>
      <c r="O11" s="46"/>
      <c r="P11" s="43"/>
    </row>
    <row r="12" spans="1:16" ht="13.5">
      <c r="A12" s="40"/>
      <c r="B12" s="40"/>
      <c r="C12" s="40"/>
      <c r="D12" s="40"/>
      <c r="E12" s="40"/>
      <c r="F12" s="40"/>
      <c r="G12" s="42"/>
      <c r="H12" s="42"/>
      <c r="I12" s="40"/>
      <c r="J12" s="40"/>
      <c r="K12" s="40"/>
      <c r="L12" s="40"/>
      <c r="M12" s="40"/>
      <c r="N12" s="40"/>
      <c r="O12" s="46"/>
      <c r="P12" s="43"/>
    </row>
    <row r="13" spans="1:16" ht="13.5">
      <c r="A13" s="40"/>
      <c r="B13" s="40"/>
      <c r="C13" s="40"/>
      <c r="D13" s="40"/>
      <c r="E13" s="40"/>
      <c r="F13" s="40"/>
      <c r="G13" s="42"/>
      <c r="H13" s="42"/>
      <c r="I13" s="40"/>
      <c r="J13" s="40"/>
      <c r="K13" s="40"/>
      <c r="L13" s="40"/>
      <c r="M13" s="40"/>
      <c r="N13" s="40"/>
      <c r="O13" s="46"/>
      <c r="P13" s="43"/>
    </row>
    <row r="14" spans="1:16" ht="13.5">
      <c r="A14" s="40"/>
      <c r="B14" s="40"/>
      <c r="C14" s="40"/>
      <c r="D14" s="40"/>
      <c r="E14" s="40"/>
      <c r="F14" s="40"/>
      <c r="G14" s="42"/>
      <c r="H14" s="42"/>
      <c r="I14" s="40"/>
      <c r="J14" s="40"/>
      <c r="K14" s="40"/>
      <c r="L14" s="40"/>
      <c r="M14" s="40"/>
      <c r="N14" s="40"/>
      <c r="O14" s="46"/>
      <c r="P14" s="43"/>
    </row>
    <row r="15" spans="1:16" ht="13.5">
      <c r="A15" s="40"/>
      <c r="B15" s="40"/>
      <c r="C15" s="40"/>
      <c r="D15" s="40"/>
      <c r="E15" s="40"/>
      <c r="F15" s="40"/>
      <c r="G15" s="42"/>
      <c r="H15" s="42"/>
      <c r="I15" s="40"/>
      <c r="J15" s="40"/>
      <c r="K15" s="40"/>
      <c r="L15" s="40"/>
      <c r="M15" s="40"/>
      <c r="N15" s="40"/>
      <c r="O15" s="46"/>
      <c r="P15" s="43"/>
    </row>
    <row r="16" spans="1:16" ht="13.5">
      <c r="A16" s="40"/>
      <c r="B16" s="40"/>
      <c r="C16" s="40"/>
      <c r="D16" s="40"/>
      <c r="E16" s="40"/>
      <c r="F16" s="40"/>
      <c r="G16" s="42"/>
      <c r="H16" s="42"/>
      <c r="I16" s="40"/>
      <c r="J16" s="40"/>
      <c r="K16" s="40"/>
      <c r="L16" s="40"/>
      <c r="M16" s="40"/>
      <c r="N16" s="40"/>
      <c r="O16" s="46"/>
      <c r="P16" s="43"/>
    </row>
    <row r="17" spans="1:16" ht="13.5">
      <c r="A17" s="40"/>
      <c r="B17" s="40"/>
      <c r="C17" s="40"/>
      <c r="D17" s="40"/>
      <c r="E17" s="40"/>
      <c r="F17" s="40"/>
      <c r="G17" s="42"/>
      <c r="H17" s="42"/>
      <c r="I17" s="40"/>
      <c r="J17" s="40"/>
      <c r="K17" s="40"/>
      <c r="L17" s="40"/>
      <c r="M17" s="40"/>
      <c r="N17" s="40"/>
      <c r="O17" s="46"/>
      <c r="P17" s="43"/>
    </row>
    <row r="18" spans="1:16" ht="13.5">
      <c r="A18" s="40"/>
      <c r="B18" s="40"/>
      <c r="C18" s="40"/>
      <c r="D18" s="40"/>
      <c r="E18" s="40"/>
      <c r="F18" s="40"/>
      <c r="G18" s="42"/>
      <c r="H18" s="42"/>
      <c r="I18" s="40"/>
      <c r="J18" s="40"/>
      <c r="K18" s="40"/>
      <c r="L18" s="40"/>
      <c r="M18" s="40"/>
      <c r="N18" s="40"/>
      <c r="O18" s="46"/>
      <c r="P18" s="43"/>
    </row>
    <row r="19" spans="1:16" ht="13.5">
      <c r="A19" s="40"/>
      <c r="B19" s="40"/>
      <c r="C19" s="40"/>
      <c r="D19" s="40"/>
      <c r="E19" s="40"/>
      <c r="F19" s="40"/>
      <c r="G19" s="42"/>
      <c r="H19" s="42"/>
      <c r="I19" s="40"/>
      <c r="J19" s="40"/>
      <c r="K19" s="40"/>
      <c r="L19" s="40"/>
      <c r="M19" s="40"/>
      <c r="N19" s="40"/>
      <c r="O19" s="46"/>
      <c r="P19" s="43"/>
    </row>
    <row r="20" spans="1:16" ht="13.5">
      <c r="A20" s="40"/>
      <c r="B20" s="40"/>
      <c r="C20" s="40"/>
      <c r="D20" s="40"/>
      <c r="E20" s="40"/>
      <c r="F20" s="40"/>
      <c r="G20" s="42"/>
      <c r="H20" s="42"/>
      <c r="I20" s="40"/>
      <c r="J20" s="40"/>
      <c r="K20" s="40"/>
      <c r="L20" s="40"/>
      <c r="M20" s="40"/>
      <c r="N20" s="40"/>
      <c r="O20" s="46"/>
      <c r="P20" s="43"/>
    </row>
    <row r="21" spans="1:16" ht="13.5">
      <c r="A21" s="40"/>
      <c r="B21" s="40"/>
      <c r="C21" s="40"/>
      <c r="D21" s="40"/>
      <c r="E21" s="40"/>
      <c r="F21" s="40"/>
      <c r="G21" s="42"/>
      <c r="H21" s="42"/>
      <c r="I21" s="40"/>
      <c r="J21" s="40"/>
      <c r="K21" s="40"/>
      <c r="L21" s="40"/>
      <c r="M21" s="40"/>
      <c r="N21" s="40"/>
      <c r="O21" s="46"/>
      <c r="P21" s="43"/>
    </row>
    <row r="22" spans="1:16" ht="13.5">
      <c r="A22" s="40"/>
      <c r="B22" s="40"/>
      <c r="C22" s="40"/>
      <c r="D22" s="40"/>
      <c r="E22" s="40"/>
      <c r="F22" s="40"/>
      <c r="G22" s="42"/>
      <c r="H22" s="42"/>
      <c r="I22" s="40"/>
      <c r="J22" s="40"/>
      <c r="K22" s="40"/>
      <c r="L22" s="40"/>
      <c r="M22" s="40"/>
      <c r="N22" s="40"/>
      <c r="O22" s="46"/>
      <c r="P22" s="43"/>
    </row>
    <row r="23" spans="1:16" ht="13.5">
      <c r="A23" s="40"/>
      <c r="B23" s="40"/>
      <c r="C23" s="40"/>
      <c r="D23" s="40"/>
      <c r="E23" s="40"/>
      <c r="F23" s="40"/>
      <c r="G23" s="42"/>
      <c r="H23" s="42"/>
      <c r="I23" s="40"/>
      <c r="J23" s="40"/>
      <c r="K23" s="40"/>
      <c r="L23" s="40"/>
      <c r="M23" s="40"/>
      <c r="N23" s="40"/>
      <c r="O23" s="46"/>
      <c r="P23" s="43"/>
    </row>
    <row r="24" spans="1:16" ht="13.5">
      <c r="A24" s="40"/>
      <c r="B24" s="40"/>
      <c r="C24" s="40"/>
      <c r="D24" s="40"/>
      <c r="E24" s="40"/>
      <c r="F24" s="40"/>
      <c r="G24" s="42"/>
      <c r="H24" s="42"/>
      <c r="I24" s="40"/>
      <c r="J24" s="40"/>
      <c r="K24" s="40"/>
      <c r="L24" s="40"/>
      <c r="M24" s="40"/>
      <c r="N24" s="40"/>
      <c r="O24" s="46"/>
      <c r="P24" s="43"/>
    </row>
    <row r="25" spans="1:16" ht="13.5">
      <c r="A25" s="40"/>
      <c r="B25" s="40"/>
      <c r="C25" s="40"/>
      <c r="D25" s="40"/>
      <c r="E25" s="40"/>
      <c r="F25" s="40"/>
      <c r="G25" s="42"/>
      <c r="H25" s="42"/>
      <c r="I25" s="40"/>
      <c r="J25" s="40"/>
      <c r="K25" s="40"/>
      <c r="L25" s="40"/>
      <c r="M25" s="40"/>
      <c r="N25" s="40"/>
      <c r="O25" s="46"/>
      <c r="P25" s="43"/>
    </row>
    <row r="26" spans="1:16" ht="13.5">
      <c r="A26" s="40"/>
      <c r="B26" s="40"/>
      <c r="C26" s="40"/>
      <c r="D26" s="40"/>
      <c r="E26" s="40"/>
      <c r="F26" s="40"/>
      <c r="G26" s="42"/>
      <c r="H26" s="42"/>
      <c r="I26" s="40"/>
      <c r="J26" s="40"/>
      <c r="K26" s="40"/>
      <c r="L26" s="40"/>
      <c r="M26" s="40"/>
      <c r="N26" s="40"/>
      <c r="O26" s="46"/>
      <c r="P26" s="43"/>
    </row>
    <row r="27" spans="1:16" ht="13.5">
      <c r="A27" s="40"/>
      <c r="B27" s="40"/>
      <c r="C27" s="40"/>
      <c r="D27" s="40"/>
      <c r="E27" s="40"/>
      <c r="F27" s="40"/>
      <c r="G27" s="42"/>
      <c r="H27" s="42"/>
      <c r="I27" s="40"/>
      <c r="J27" s="40"/>
      <c r="K27" s="40"/>
      <c r="L27" s="40"/>
      <c r="M27" s="40"/>
      <c r="N27" s="40"/>
      <c r="O27" s="46"/>
      <c r="P27" s="43"/>
    </row>
    <row r="28" spans="1:16" ht="13.5">
      <c r="A28" s="40"/>
      <c r="B28" s="40"/>
      <c r="C28" s="40"/>
      <c r="D28" s="40"/>
      <c r="E28" s="40"/>
      <c r="F28" s="40"/>
      <c r="G28" s="42"/>
      <c r="H28" s="42"/>
      <c r="I28" s="40"/>
      <c r="J28" s="40"/>
      <c r="K28" s="40"/>
      <c r="L28" s="40"/>
      <c r="M28" s="40"/>
      <c r="N28" s="40"/>
      <c r="O28" s="46"/>
      <c r="P28" s="43"/>
    </row>
    <row r="29" spans="1:16" ht="13.5">
      <c r="A29" s="40"/>
      <c r="B29" s="40"/>
      <c r="C29" s="40"/>
      <c r="D29" s="40"/>
      <c r="E29" s="40"/>
      <c r="F29" s="40"/>
      <c r="G29" s="42"/>
      <c r="H29" s="42"/>
      <c r="I29" s="40"/>
      <c r="J29" s="40"/>
      <c r="K29" s="40"/>
      <c r="L29" s="40"/>
      <c r="M29" s="40"/>
      <c r="N29" s="40"/>
      <c r="O29" s="46"/>
      <c r="P29" s="43"/>
    </row>
    <row r="30" spans="1:16" ht="13.5">
      <c r="A30" s="40"/>
      <c r="B30" s="40"/>
      <c r="C30" s="40"/>
      <c r="D30" s="40"/>
      <c r="E30" s="40"/>
      <c r="F30" s="40"/>
      <c r="G30" s="42"/>
      <c r="H30" s="42"/>
      <c r="I30" s="40"/>
      <c r="J30" s="40"/>
      <c r="K30" s="40"/>
      <c r="L30" s="40"/>
      <c r="M30" s="40"/>
      <c r="N30" s="40"/>
      <c r="O30" s="46"/>
      <c r="P30" s="43"/>
    </row>
    <row r="31" spans="1:16" ht="13.5">
      <c r="A31" s="40"/>
      <c r="B31" s="40"/>
      <c r="C31" s="40"/>
      <c r="D31" s="40"/>
      <c r="E31" s="40"/>
      <c r="F31" s="40"/>
      <c r="G31" s="42"/>
      <c r="H31" s="42"/>
      <c r="I31" s="40"/>
      <c r="J31" s="40"/>
      <c r="K31" s="40"/>
      <c r="L31" s="40"/>
      <c r="M31" s="40"/>
      <c r="N31" s="40"/>
      <c r="O31" s="46"/>
      <c r="P31" s="43"/>
    </row>
    <row r="32" spans="1:16" ht="13.5">
      <c r="A32" s="40"/>
      <c r="B32" s="40"/>
      <c r="C32" s="40"/>
      <c r="D32" s="40"/>
      <c r="E32" s="40"/>
      <c r="F32" s="40"/>
      <c r="G32" s="42"/>
      <c r="H32" s="42"/>
      <c r="I32" s="40"/>
      <c r="J32" s="40"/>
      <c r="K32" s="40"/>
      <c r="L32" s="40"/>
      <c r="M32" s="40"/>
      <c r="N32" s="40"/>
      <c r="O32" s="46"/>
      <c r="P32" s="43"/>
    </row>
    <row r="33" spans="1:16" ht="13.5">
      <c r="A33" s="40"/>
      <c r="B33" s="40"/>
      <c r="C33" s="40"/>
      <c r="D33" s="40"/>
      <c r="E33" s="40"/>
      <c r="F33" s="40"/>
      <c r="G33" s="42"/>
      <c r="H33" s="42"/>
      <c r="I33" s="40"/>
      <c r="J33" s="40"/>
      <c r="K33" s="40"/>
      <c r="L33" s="40"/>
      <c r="M33" s="40"/>
      <c r="N33" s="40"/>
      <c r="O33" s="46"/>
      <c r="P33" s="43"/>
    </row>
    <row r="34" spans="1:16" ht="13.5">
      <c r="A34" s="40"/>
      <c r="B34" s="40"/>
      <c r="C34" s="40"/>
      <c r="D34" s="40"/>
      <c r="E34" s="40"/>
      <c r="F34" s="40"/>
      <c r="G34" s="42"/>
      <c r="H34" s="42"/>
      <c r="I34" s="40"/>
      <c r="J34" s="40"/>
      <c r="K34" s="40"/>
      <c r="L34" s="40"/>
      <c r="M34" s="40"/>
      <c r="N34" s="40"/>
      <c r="O34" s="46"/>
      <c r="P34" s="43"/>
    </row>
    <row r="35" spans="1:16" ht="13.5">
      <c r="A35" s="40"/>
      <c r="B35" s="40"/>
      <c r="C35" s="40"/>
      <c r="D35" s="40"/>
      <c r="E35" s="40"/>
      <c r="F35" s="40"/>
      <c r="G35" s="42"/>
      <c r="H35" s="42"/>
      <c r="I35" s="40"/>
      <c r="J35" s="40"/>
      <c r="K35" s="40"/>
      <c r="L35" s="40"/>
      <c r="M35" s="40"/>
      <c r="N35" s="40"/>
      <c r="O35" s="46"/>
      <c r="P35" s="43"/>
    </row>
    <row r="36" spans="1:16" ht="13.5">
      <c r="A36" s="40"/>
      <c r="B36" s="40"/>
      <c r="C36" s="40"/>
      <c r="D36" s="40"/>
      <c r="E36" s="40"/>
      <c r="F36" s="40"/>
      <c r="G36" s="42"/>
      <c r="H36" s="42"/>
      <c r="I36" s="40"/>
      <c r="J36" s="40"/>
      <c r="K36" s="40"/>
      <c r="L36" s="40"/>
      <c r="M36" s="40"/>
      <c r="N36" s="40"/>
      <c r="O36" s="46"/>
      <c r="P36" s="43"/>
    </row>
    <row r="37" spans="1:16" ht="13.5">
      <c r="A37" s="40"/>
      <c r="B37" s="40"/>
      <c r="C37" s="40"/>
      <c r="D37" s="40"/>
      <c r="E37" s="40"/>
      <c r="F37" s="40"/>
      <c r="G37" s="42"/>
      <c r="H37" s="42"/>
      <c r="I37" s="40"/>
      <c r="J37" s="40"/>
      <c r="K37" s="40"/>
      <c r="L37" s="40"/>
      <c r="M37" s="40"/>
      <c r="N37" s="40"/>
      <c r="O37" s="46"/>
      <c r="P37" s="43"/>
    </row>
  </sheetData>
  <sheetProtection/>
  <mergeCells count="1">
    <mergeCell ref="A1:O1"/>
  </mergeCells>
  <printOptions horizontalCentered="1" verticalCentered="1"/>
  <pageMargins left="0.1968503937007874" right="0.15748031496062992" top="0.5905511811023623" bottom="0.3937007874015748" header="0.5118110236220472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K1">
      <selection activeCell="Q72" sqref="Q72:Q73"/>
    </sheetView>
  </sheetViews>
  <sheetFormatPr defaultColWidth="9.140625" defaultRowHeight="12.75"/>
  <cols>
    <col min="1" max="1" width="6.00390625" style="0" customWidth="1"/>
    <col min="2" max="2" width="43.7109375" style="0" customWidth="1"/>
    <col min="3" max="3" width="18.8515625" style="0" customWidth="1"/>
    <col min="4" max="4" width="14.140625" style="0" customWidth="1"/>
    <col min="5" max="5" width="18.28125" style="0" customWidth="1"/>
    <col min="7" max="7" width="9.7109375" style="0" bestFit="1" customWidth="1"/>
    <col min="9" max="9" width="6.00390625" style="0" customWidth="1"/>
    <col min="10" max="10" width="43.7109375" style="0" customWidth="1"/>
    <col min="11" max="11" width="18.8515625" style="0" customWidth="1"/>
    <col min="12" max="12" width="14.140625" style="0" customWidth="1"/>
    <col min="13" max="13" width="18.28125" style="0" customWidth="1"/>
    <col min="16" max="16" width="6.00390625" style="0" customWidth="1"/>
    <col min="17" max="17" width="43.7109375" style="0" customWidth="1"/>
    <col min="18" max="18" width="18.8515625" style="0" customWidth="1"/>
    <col min="19" max="19" width="14.140625" style="0" customWidth="1"/>
    <col min="20" max="20" width="18.28125" style="0" customWidth="1"/>
    <col min="22" max="22" width="10.7109375" style="0" bestFit="1" customWidth="1"/>
  </cols>
  <sheetData>
    <row r="1" spans="2:5" ht="12.75">
      <c r="B1" s="75" t="s">
        <v>13</v>
      </c>
      <c r="D1" s="75" t="s">
        <v>67</v>
      </c>
      <c r="E1" s="75"/>
    </row>
    <row r="2" spans="1:5" ht="12.75">
      <c r="A2" s="1"/>
      <c r="B2" s="75"/>
      <c r="D2" s="75"/>
      <c r="E2" s="75"/>
    </row>
    <row r="3" spans="1:5" ht="12.75">
      <c r="A3" s="1"/>
      <c r="B3" s="75"/>
      <c r="D3" s="75"/>
      <c r="E3" s="75"/>
    </row>
    <row r="4" spans="1:5" ht="12.75">
      <c r="A4" s="1"/>
      <c r="B4" s="75"/>
      <c r="D4" s="75"/>
      <c r="E4" s="75"/>
    </row>
    <row r="5" spans="1:5" ht="12.75">
      <c r="A5" s="1"/>
      <c r="B5" s="75"/>
      <c r="D5" s="75"/>
      <c r="E5" s="75"/>
    </row>
    <row r="6" spans="2:5" ht="12.75">
      <c r="B6" s="75"/>
      <c r="D6" s="75"/>
      <c r="E6" s="75"/>
    </row>
    <row r="7" spans="2:5" ht="13.5" thickBot="1">
      <c r="B7" s="55"/>
      <c r="D7" s="55"/>
      <c r="E7" s="55"/>
    </row>
    <row r="8" spans="1:19" ht="15.75" thickBot="1">
      <c r="A8" s="9" t="s">
        <v>1</v>
      </c>
      <c r="B8" s="27" t="s">
        <v>6</v>
      </c>
      <c r="C8" s="28"/>
      <c r="D8" s="23"/>
      <c r="I8" s="2" t="s">
        <v>1</v>
      </c>
      <c r="J8" s="27" t="s">
        <v>6</v>
      </c>
      <c r="K8" s="28"/>
      <c r="L8" s="23"/>
      <c r="P8" s="60" t="s">
        <v>71</v>
      </c>
      <c r="Q8" s="27" t="s">
        <v>6</v>
      </c>
      <c r="R8" s="28"/>
      <c r="S8" s="23"/>
    </row>
    <row r="9" spans="1:20" ht="15" thickBot="1">
      <c r="A9" s="5" t="s">
        <v>2</v>
      </c>
      <c r="B9" s="6" t="s">
        <v>3</v>
      </c>
      <c r="C9" s="4" t="s">
        <v>20</v>
      </c>
      <c r="D9" s="4" t="s">
        <v>11</v>
      </c>
      <c r="E9" s="4" t="s">
        <v>14</v>
      </c>
      <c r="I9" s="5" t="s">
        <v>2</v>
      </c>
      <c r="J9" s="6" t="s">
        <v>3</v>
      </c>
      <c r="K9" s="4" t="s">
        <v>20</v>
      </c>
      <c r="L9" s="4" t="s">
        <v>11</v>
      </c>
      <c r="M9" s="4" t="s">
        <v>14</v>
      </c>
      <c r="P9" s="5" t="s">
        <v>2</v>
      </c>
      <c r="Q9" s="6" t="s">
        <v>3</v>
      </c>
      <c r="R9" s="4" t="s">
        <v>20</v>
      </c>
      <c r="S9" s="4" t="s">
        <v>11</v>
      </c>
      <c r="T9" s="4" t="s">
        <v>14</v>
      </c>
    </row>
    <row r="10" spans="1:20" ht="15.75" thickBot="1">
      <c r="A10" s="7">
        <v>1</v>
      </c>
      <c r="B10" s="8" t="s">
        <v>4</v>
      </c>
      <c r="C10" s="38">
        <v>292</v>
      </c>
      <c r="D10" s="15">
        <v>7</v>
      </c>
      <c r="E10" s="15">
        <f>C10*D10</f>
        <v>2044</v>
      </c>
      <c r="I10" s="7">
        <v>1</v>
      </c>
      <c r="J10" s="8" t="s">
        <v>4</v>
      </c>
      <c r="K10" s="38">
        <v>297</v>
      </c>
      <c r="L10" s="15">
        <v>8</v>
      </c>
      <c r="M10" s="15">
        <f>K10*L10</f>
        <v>2376</v>
      </c>
      <c r="P10" s="7">
        <v>1</v>
      </c>
      <c r="Q10" s="8" t="s">
        <v>4</v>
      </c>
      <c r="R10" s="38">
        <v>297</v>
      </c>
      <c r="S10" s="15">
        <v>7.2</v>
      </c>
      <c r="T10" s="15">
        <f>R10*S10</f>
        <v>2138.4</v>
      </c>
    </row>
    <row r="11" spans="1:20" ht="15.75" thickBot="1">
      <c r="A11" s="7">
        <v>2</v>
      </c>
      <c r="B11" s="8" t="s">
        <v>56</v>
      </c>
      <c r="C11" s="38">
        <v>11</v>
      </c>
      <c r="D11" s="15">
        <v>7</v>
      </c>
      <c r="E11" s="15">
        <f aca="true" t="shared" si="0" ref="E11:E19">C11*D11</f>
        <v>77</v>
      </c>
      <c r="I11" s="7">
        <v>2</v>
      </c>
      <c r="J11" s="8" t="s">
        <v>56</v>
      </c>
      <c r="K11" s="38">
        <v>13</v>
      </c>
      <c r="L11" s="15">
        <v>8</v>
      </c>
      <c r="M11" s="15">
        <f aca="true" t="shared" si="1" ref="M11:M19">K11*L11</f>
        <v>104</v>
      </c>
      <c r="P11" s="7">
        <v>2</v>
      </c>
      <c r="Q11" s="8" t="s">
        <v>56</v>
      </c>
      <c r="R11" s="38">
        <v>13</v>
      </c>
      <c r="S11" s="15">
        <v>7.2</v>
      </c>
      <c r="T11" s="15">
        <f aca="true" t="shared" si="2" ref="T11:T19">R11*S11</f>
        <v>93.60000000000001</v>
      </c>
    </row>
    <row r="12" spans="1:20" ht="15.75" thickBot="1">
      <c r="A12" s="7">
        <v>3</v>
      </c>
      <c r="B12" s="8" t="s">
        <v>24</v>
      </c>
      <c r="C12" s="38">
        <v>21</v>
      </c>
      <c r="D12" s="15">
        <v>7</v>
      </c>
      <c r="E12" s="15">
        <f t="shared" si="0"/>
        <v>147</v>
      </c>
      <c r="I12" s="7">
        <v>3</v>
      </c>
      <c r="J12" s="8" t="s">
        <v>24</v>
      </c>
      <c r="K12" s="38">
        <v>18</v>
      </c>
      <c r="L12" s="15">
        <v>8</v>
      </c>
      <c r="M12" s="15">
        <f t="shared" si="1"/>
        <v>144</v>
      </c>
      <c r="P12" s="7">
        <v>3</v>
      </c>
      <c r="Q12" s="8" t="s">
        <v>24</v>
      </c>
      <c r="R12" s="38">
        <v>18</v>
      </c>
      <c r="S12" s="15">
        <v>7.2</v>
      </c>
      <c r="T12" s="15">
        <f t="shared" si="2"/>
        <v>129.6</v>
      </c>
    </row>
    <row r="13" spans="1:20" ht="15.75" thickBot="1">
      <c r="A13" s="7">
        <v>4</v>
      </c>
      <c r="B13" s="39" t="s">
        <v>57</v>
      </c>
      <c r="C13" s="38">
        <v>1</v>
      </c>
      <c r="D13" s="15">
        <v>17</v>
      </c>
      <c r="E13" s="15">
        <f t="shared" si="0"/>
        <v>17</v>
      </c>
      <c r="I13" s="7">
        <v>4</v>
      </c>
      <c r="J13" s="39" t="s">
        <v>57</v>
      </c>
      <c r="K13" s="38">
        <v>1</v>
      </c>
      <c r="L13" s="15">
        <v>25</v>
      </c>
      <c r="M13" s="15">
        <f t="shared" si="1"/>
        <v>25</v>
      </c>
      <c r="P13" s="7">
        <v>4</v>
      </c>
      <c r="Q13" s="39" t="s">
        <v>57</v>
      </c>
      <c r="R13" s="38">
        <v>1</v>
      </c>
      <c r="S13" s="15">
        <v>15</v>
      </c>
      <c r="T13" s="15">
        <f t="shared" si="2"/>
        <v>15</v>
      </c>
    </row>
    <row r="14" spans="1:20" ht="15.75" thickBot="1">
      <c r="A14" s="7">
        <v>5</v>
      </c>
      <c r="B14" s="8" t="s">
        <v>5</v>
      </c>
      <c r="C14" s="38">
        <v>8</v>
      </c>
      <c r="D14" s="15">
        <v>7</v>
      </c>
      <c r="E14" s="15">
        <f t="shared" si="0"/>
        <v>56</v>
      </c>
      <c r="I14" s="7">
        <v>5</v>
      </c>
      <c r="J14" s="8" t="s">
        <v>5</v>
      </c>
      <c r="K14" s="38">
        <v>10</v>
      </c>
      <c r="L14" s="15">
        <v>8</v>
      </c>
      <c r="M14" s="15">
        <f t="shared" si="1"/>
        <v>80</v>
      </c>
      <c r="P14" s="7">
        <v>5</v>
      </c>
      <c r="Q14" s="8" t="s">
        <v>5</v>
      </c>
      <c r="R14" s="38">
        <v>10</v>
      </c>
      <c r="S14" s="15">
        <v>7.2</v>
      </c>
      <c r="T14" s="15">
        <f t="shared" si="2"/>
        <v>72</v>
      </c>
    </row>
    <row r="15" spans="1:20" ht="15.75" thickBot="1">
      <c r="A15" s="7">
        <v>6</v>
      </c>
      <c r="B15" s="8" t="s">
        <v>12</v>
      </c>
      <c r="C15" s="38">
        <v>175</v>
      </c>
      <c r="D15" s="15">
        <v>7</v>
      </c>
      <c r="E15" s="15">
        <f t="shared" si="0"/>
        <v>1225</v>
      </c>
      <c r="I15" s="7">
        <v>6</v>
      </c>
      <c r="J15" s="8" t="s">
        <v>12</v>
      </c>
      <c r="K15" s="38">
        <v>165</v>
      </c>
      <c r="L15" s="15">
        <v>8</v>
      </c>
      <c r="M15" s="15">
        <f t="shared" si="1"/>
        <v>1320</v>
      </c>
      <c r="P15" s="7">
        <v>6</v>
      </c>
      <c r="Q15" s="8" t="s">
        <v>12</v>
      </c>
      <c r="R15" s="38">
        <v>165</v>
      </c>
      <c r="S15" s="15">
        <v>7.2</v>
      </c>
      <c r="T15" s="15">
        <f t="shared" si="2"/>
        <v>1188</v>
      </c>
    </row>
    <row r="16" spans="1:20" ht="15.75" thickBot="1">
      <c r="A16" s="7">
        <v>7</v>
      </c>
      <c r="B16" s="8" t="s">
        <v>53</v>
      </c>
      <c r="C16" s="38">
        <v>1</v>
      </c>
      <c r="D16" s="15">
        <v>17</v>
      </c>
      <c r="E16" s="15">
        <f t="shared" si="0"/>
        <v>17</v>
      </c>
      <c r="I16" s="7">
        <v>7</v>
      </c>
      <c r="J16" s="8" t="s">
        <v>53</v>
      </c>
      <c r="K16" s="38">
        <v>1</v>
      </c>
      <c r="L16" s="15">
        <v>20</v>
      </c>
      <c r="M16" s="15">
        <f t="shared" si="1"/>
        <v>20</v>
      </c>
      <c r="P16" s="7">
        <v>7</v>
      </c>
      <c r="Q16" s="8" t="s">
        <v>53</v>
      </c>
      <c r="R16" s="38">
        <v>1</v>
      </c>
      <c r="S16" s="15">
        <v>15</v>
      </c>
      <c r="T16" s="15">
        <f t="shared" si="2"/>
        <v>15</v>
      </c>
    </row>
    <row r="17" spans="1:20" ht="15.75" thickBot="1">
      <c r="A17" s="7">
        <v>8</v>
      </c>
      <c r="B17" s="8" t="s">
        <v>25</v>
      </c>
      <c r="C17" s="38">
        <v>1</v>
      </c>
      <c r="D17" s="15">
        <v>17</v>
      </c>
      <c r="E17" s="15">
        <f t="shared" si="0"/>
        <v>17</v>
      </c>
      <c r="I17" s="7">
        <v>8</v>
      </c>
      <c r="J17" s="8" t="s">
        <v>25</v>
      </c>
      <c r="K17" s="38">
        <v>1</v>
      </c>
      <c r="L17" s="15">
        <v>20</v>
      </c>
      <c r="M17" s="15">
        <f t="shared" si="1"/>
        <v>20</v>
      </c>
      <c r="P17" s="7">
        <v>8</v>
      </c>
      <c r="Q17" s="8" t="s">
        <v>25</v>
      </c>
      <c r="R17" s="38">
        <v>1</v>
      </c>
      <c r="S17" s="15">
        <v>15</v>
      </c>
      <c r="T17" s="15">
        <f t="shared" si="2"/>
        <v>15</v>
      </c>
    </row>
    <row r="18" spans="1:20" ht="15.75" thickBot="1">
      <c r="A18" s="7">
        <v>9</v>
      </c>
      <c r="B18" s="8" t="s">
        <v>55</v>
      </c>
      <c r="C18" s="38">
        <v>27</v>
      </c>
      <c r="D18" s="15">
        <v>17</v>
      </c>
      <c r="E18" s="15">
        <f t="shared" si="0"/>
        <v>459</v>
      </c>
      <c r="I18" s="7">
        <v>9</v>
      </c>
      <c r="J18" s="8" t="s">
        <v>55</v>
      </c>
      <c r="K18" s="38">
        <v>27</v>
      </c>
      <c r="L18" s="15">
        <v>20</v>
      </c>
      <c r="M18" s="15">
        <f t="shared" si="1"/>
        <v>540</v>
      </c>
      <c r="P18" s="7">
        <v>9</v>
      </c>
      <c r="Q18" s="8" t="s">
        <v>55</v>
      </c>
      <c r="R18" s="38">
        <v>27</v>
      </c>
      <c r="S18" s="15">
        <v>15</v>
      </c>
      <c r="T18" s="15">
        <f t="shared" si="2"/>
        <v>405</v>
      </c>
    </row>
    <row r="19" spans="1:20" ht="15.75" thickBot="1">
      <c r="A19" s="7">
        <v>10</v>
      </c>
      <c r="B19" s="8" t="s">
        <v>54</v>
      </c>
      <c r="C19" s="38">
        <v>3</v>
      </c>
      <c r="D19" s="15">
        <v>7</v>
      </c>
      <c r="E19" s="15">
        <f t="shared" si="0"/>
        <v>21</v>
      </c>
      <c r="I19" s="7">
        <v>10</v>
      </c>
      <c r="J19" s="8" t="s">
        <v>54</v>
      </c>
      <c r="K19" s="38">
        <v>3</v>
      </c>
      <c r="L19" s="15">
        <v>15</v>
      </c>
      <c r="M19" s="15">
        <f t="shared" si="1"/>
        <v>45</v>
      </c>
      <c r="P19" s="7">
        <v>10</v>
      </c>
      <c r="Q19" s="8" t="s">
        <v>54</v>
      </c>
      <c r="R19" s="38">
        <v>3</v>
      </c>
      <c r="S19" s="15">
        <v>6.5</v>
      </c>
      <c r="T19" s="15">
        <f t="shared" si="2"/>
        <v>19.5</v>
      </c>
    </row>
    <row r="20" spans="1:20" ht="19.5" customHeight="1" thickBot="1">
      <c r="A20" s="12"/>
      <c r="B20" s="8" t="s">
        <v>60</v>
      </c>
      <c r="C20" s="14"/>
      <c r="D20" s="15"/>
      <c r="E20" s="15">
        <f>SUM(E10:E19)</f>
        <v>4080</v>
      </c>
      <c r="I20" s="12"/>
      <c r="J20" s="8" t="s">
        <v>60</v>
      </c>
      <c r="K20" s="14"/>
      <c r="L20" s="15"/>
      <c r="M20" s="15">
        <f>SUM(M10:M19)</f>
        <v>4674</v>
      </c>
      <c r="P20" s="72" t="s">
        <v>72</v>
      </c>
      <c r="Q20" s="73"/>
      <c r="R20" s="73"/>
      <c r="S20" s="74"/>
      <c r="T20" s="15">
        <f>SUM(T10:T19)</f>
        <v>4091.1</v>
      </c>
    </row>
    <row r="21" spans="1:20" ht="19.5" customHeight="1" thickBot="1">
      <c r="A21" s="12"/>
      <c r="B21" s="8" t="s">
        <v>16</v>
      </c>
      <c r="C21" s="16">
        <v>0.23</v>
      </c>
      <c r="D21" s="15"/>
      <c r="E21" s="15">
        <f>E20*C21</f>
        <v>938.4000000000001</v>
      </c>
      <c r="I21" s="12"/>
      <c r="J21" s="8" t="s">
        <v>16</v>
      </c>
      <c r="K21" s="16">
        <v>0.24</v>
      </c>
      <c r="L21" s="15"/>
      <c r="M21" s="15">
        <f>M20*K21</f>
        <v>1121.76</v>
      </c>
      <c r="P21" s="72" t="s">
        <v>16</v>
      </c>
      <c r="Q21" s="73"/>
      <c r="R21" s="73"/>
      <c r="S21" s="74"/>
      <c r="T21" s="15">
        <f>T20*0.24</f>
        <v>981.8639999999999</v>
      </c>
    </row>
    <row r="22" spans="1:20" ht="19.5" customHeight="1" thickBot="1">
      <c r="A22" s="12"/>
      <c r="B22" s="8" t="s">
        <v>17</v>
      </c>
      <c r="C22" s="16"/>
      <c r="D22" s="15"/>
      <c r="E22" s="15">
        <f>SUM(E20:E21)</f>
        <v>5018.4</v>
      </c>
      <c r="I22" s="12"/>
      <c r="J22" s="8" t="s">
        <v>17</v>
      </c>
      <c r="K22" s="16"/>
      <c r="L22" s="15"/>
      <c r="M22" s="15">
        <f>SUM(M20:M21)</f>
        <v>5795.76</v>
      </c>
      <c r="P22" s="72" t="s">
        <v>73</v>
      </c>
      <c r="Q22" s="73"/>
      <c r="R22" s="73"/>
      <c r="S22" s="74"/>
      <c r="T22" s="15">
        <f>SUM(T20:T21)</f>
        <v>5072.964</v>
      </c>
    </row>
    <row r="23" spans="2:7" ht="12.75">
      <c r="B23" s="55"/>
      <c r="D23" s="55"/>
      <c r="E23" s="55"/>
      <c r="G23" s="58">
        <f>E19+E18+E17+E16+E15+E14+E13+E12+E11+E10</f>
        <v>4080</v>
      </c>
    </row>
    <row r="24" spans="2:20" ht="13.5" thickBot="1">
      <c r="B24" s="55"/>
      <c r="D24" s="55"/>
      <c r="E24" s="55"/>
      <c r="J24" s="55"/>
      <c r="L24" s="55"/>
      <c r="M24" s="55"/>
      <c r="Q24" s="55"/>
      <c r="S24" s="55"/>
      <c r="T24" s="55"/>
    </row>
    <row r="25" spans="1:19" ht="15.75" thickBot="1">
      <c r="A25" s="9" t="s">
        <v>1</v>
      </c>
      <c r="B25" s="27" t="s">
        <v>7</v>
      </c>
      <c r="C25" s="22"/>
      <c r="D25" s="23"/>
      <c r="I25" s="2" t="s">
        <v>1</v>
      </c>
      <c r="J25" s="27" t="s">
        <v>7</v>
      </c>
      <c r="K25" s="22"/>
      <c r="L25" s="23"/>
      <c r="P25" s="60" t="s">
        <v>70</v>
      </c>
      <c r="Q25" s="27" t="s">
        <v>7</v>
      </c>
      <c r="R25" s="22"/>
      <c r="S25" s="23"/>
    </row>
    <row r="26" spans="1:20" ht="15" thickBot="1">
      <c r="A26" s="5" t="s">
        <v>2</v>
      </c>
      <c r="B26" s="6" t="s">
        <v>3</v>
      </c>
      <c r="C26" s="4" t="s">
        <v>20</v>
      </c>
      <c r="D26" s="4" t="s">
        <v>11</v>
      </c>
      <c r="E26" s="4" t="s">
        <v>14</v>
      </c>
      <c r="I26" s="5" t="s">
        <v>2</v>
      </c>
      <c r="J26" s="6" t="s">
        <v>3</v>
      </c>
      <c r="K26" s="4" t="s">
        <v>20</v>
      </c>
      <c r="L26" s="4" t="s">
        <v>11</v>
      </c>
      <c r="M26" s="4" t="s">
        <v>14</v>
      </c>
      <c r="P26" s="5" t="s">
        <v>2</v>
      </c>
      <c r="Q26" s="6" t="s">
        <v>3</v>
      </c>
      <c r="R26" s="4" t="s">
        <v>20</v>
      </c>
      <c r="S26" s="4" t="s">
        <v>11</v>
      </c>
      <c r="T26" s="4" t="s">
        <v>14</v>
      </c>
    </row>
    <row r="27" spans="1:20" ht="15.75" thickBot="1">
      <c r="A27" s="7">
        <v>1</v>
      </c>
      <c r="B27" s="8" t="s">
        <v>21</v>
      </c>
      <c r="C27" s="38">
        <v>18</v>
      </c>
      <c r="D27" s="15">
        <v>20</v>
      </c>
      <c r="E27" s="15">
        <f aca="true" t="shared" si="3" ref="E27:E32">C27*D27</f>
        <v>360</v>
      </c>
      <c r="I27" s="7">
        <v>1</v>
      </c>
      <c r="J27" s="8" t="s">
        <v>21</v>
      </c>
      <c r="K27" s="38">
        <v>114</v>
      </c>
      <c r="L27" s="15">
        <v>10</v>
      </c>
      <c r="M27" s="15">
        <f aca="true" t="shared" si="4" ref="M27:M32">K27*L27</f>
        <v>1140</v>
      </c>
      <c r="P27" s="7">
        <v>1</v>
      </c>
      <c r="Q27" s="8" t="s">
        <v>21</v>
      </c>
      <c r="R27" s="38">
        <v>114</v>
      </c>
      <c r="S27" s="15">
        <v>8</v>
      </c>
      <c r="T27" s="15">
        <f aca="true" t="shared" si="5" ref="T27:T32">R27*S27</f>
        <v>912</v>
      </c>
    </row>
    <row r="28" spans="1:20" ht="15.75" thickBot="1">
      <c r="A28" s="7">
        <v>2</v>
      </c>
      <c r="B28" s="8" t="s">
        <v>61</v>
      </c>
      <c r="C28" s="38">
        <v>3</v>
      </c>
      <c r="D28" s="15">
        <v>20</v>
      </c>
      <c r="E28" s="15">
        <f t="shared" si="3"/>
        <v>60</v>
      </c>
      <c r="I28" s="7">
        <v>2</v>
      </c>
      <c r="J28" s="8" t="s">
        <v>61</v>
      </c>
      <c r="K28" s="38">
        <v>5</v>
      </c>
      <c r="L28" s="15">
        <v>10</v>
      </c>
      <c r="M28" s="15">
        <f t="shared" si="4"/>
        <v>50</v>
      </c>
      <c r="P28" s="7">
        <v>2</v>
      </c>
      <c r="Q28" s="8" t="s">
        <v>61</v>
      </c>
      <c r="R28" s="38">
        <v>5</v>
      </c>
      <c r="S28" s="15">
        <v>8</v>
      </c>
      <c r="T28" s="15">
        <f t="shared" si="5"/>
        <v>40</v>
      </c>
    </row>
    <row r="29" spans="1:20" ht="15.75" thickBot="1">
      <c r="A29" s="7">
        <v>5</v>
      </c>
      <c r="B29" s="8" t="s">
        <v>22</v>
      </c>
      <c r="C29" s="38">
        <v>1</v>
      </c>
      <c r="D29" s="15">
        <v>20</v>
      </c>
      <c r="E29" s="15">
        <f t="shared" si="3"/>
        <v>20</v>
      </c>
      <c r="I29" s="7">
        <v>5</v>
      </c>
      <c r="J29" s="8" t="s">
        <v>22</v>
      </c>
      <c r="K29" s="38">
        <v>3</v>
      </c>
      <c r="L29" s="15">
        <v>15</v>
      </c>
      <c r="M29" s="15">
        <f t="shared" si="4"/>
        <v>45</v>
      </c>
      <c r="P29" s="7">
        <v>5</v>
      </c>
      <c r="Q29" s="8" t="s">
        <v>22</v>
      </c>
      <c r="R29" s="38">
        <v>3</v>
      </c>
      <c r="S29" s="15">
        <v>10</v>
      </c>
      <c r="T29" s="15">
        <f t="shared" si="5"/>
        <v>30</v>
      </c>
    </row>
    <row r="30" spans="1:20" ht="15.75" thickBot="1">
      <c r="A30" s="7">
        <v>6</v>
      </c>
      <c r="B30" s="8" t="s">
        <v>23</v>
      </c>
      <c r="C30" s="38">
        <v>1</v>
      </c>
      <c r="D30" s="15">
        <v>20</v>
      </c>
      <c r="E30" s="15">
        <f t="shared" si="3"/>
        <v>20</v>
      </c>
      <c r="I30" s="7">
        <v>6</v>
      </c>
      <c r="J30" s="8" t="s">
        <v>23</v>
      </c>
      <c r="K30" s="38">
        <v>10</v>
      </c>
      <c r="L30" s="15">
        <v>30</v>
      </c>
      <c r="M30" s="15">
        <f t="shared" si="4"/>
        <v>300</v>
      </c>
      <c r="P30" s="7">
        <v>6</v>
      </c>
      <c r="Q30" s="8" t="s">
        <v>23</v>
      </c>
      <c r="R30" s="38">
        <v>10</v>
      </c>
      <c r="S30" s="15">
        <v>19</v>
      </c>
      <c r="T30" s="15">
        <f t="shared" si="5"/>
        <v>190</v>
      </c>
    </row>
    <row r="31" spans="1:20" ht="15.75" thickBot="1">
      <c r="A31" s="7"/>
      <c r="B31" s="8" t="s">
        <v>63</v>
      </c>
      <c r="C31" s="38">
        <v>1</v>
      </c>
      <c r="D31" s="15">
        <v>20</v>
      </c>
      <c r="E31" s="15">
        <f t="shared" si="3"/>
        <v>20</v>
      </c>
      <c r="I31" s="7"/>
      <c r="J31" s="8" t="s">
        <v>63</v>
      </c>
      <c r="K31" s="38">
        <v>1</v>
      </c>
      <c r="L31" s="15">
        <v>30</v>
      </c>
      <c r="M31" s="15">
        <f t="shared" si="4"/>
        <v>30</v>
      </c>
      <c r="P31" s="7"/>
      <c r="Q31" s="8" t="s">
        <v>63</v>
      </c>
      <c r="R31" s="38">
        <v>1</v>
      </c>
      <c r="S31" s="15">
        <v>19</v>
      </c>
      <c r="T31" s="15">
        <f t="shared" si="5"/>
        <v>19</v>
      </c>
    </row>
    <row r="32" spans="1:20" ht="15.75" thickBot="1">
      <c r="A32" s="7">
        <v>7</v>
      </c>
      <c r="B32" s="8" t="s">
        <v>62</v>
      </c>
      <c r="C32" s="38">
        <v>2</v>
      </c>
      <c r="D32" s="15">
        <v>20</v>
      </c>
      <c r="E32" s="15">
        <f t="shared" si="3"/>
        <v>40</v>
      </c>
      <c r="I32" s="7">
        <v>7</v>
      </c>
      <c r="J32" s="8" t="s">
        <v>62</v>
      </c>
      <c r="K32" s="38">
        <v>12</v>
      </c>
      <c r="L32" s="15">
        <v>30</v>
      </c>
      <c r="M32" s="15">
        <f t="shared" si="4"/>
        <v>360</v>
      </c>
      <c r="P32" s="7">
        <v>7</v>
      </c>
      <c r="Q32" s="8" t="s">
        <v>62</v>
      </c>
      <c r="R32" s="38">
        <v>12</v>
      </c>
      <c r="S32" s="15">
        <v>19</v>
      </c>
      <c r="T32" s="15">
        <f t="shared" si="5"/>
        <v>228</v>
      </c>
    </row>
    <row r="33" spans="1:20" ht="24" customHeight="1" thickBot="1">
      <c r="A33" s="12"/>
      <c r="B33" s="8" t="s">
        <v>15</v>
      </c>
      <c r="C33" s="14"/>
      <c r="D33" s="15"/>
      <c r="E33" s="15">
        <f>SUM(E27:E32)</f>
        <v>520</v>
      </c>
      <c r="I33" s="12"/>
      <c r="J33" s="8" t="s">
        <v>15</v>
      </c>
      <c r="K33" s="14"/>
      <c r="L33" s="15"/>
      <c r="M33" s="15">
        <f>SUM(M27:M32)</f>
        <v>1925</v>
      </c>
      <c r="P33" s="72" t="s">
        <v>74</v>
      </c>
      <c r="Q33" s="73"/>
      <c r="R33" s="73"/>
      <c r="S33" s="74"/>
      <c r="T33" s="15">
        <f>SUM(T27:T32)</f>
        <v>1419</v>
      </c>
    </row>
    <row r="34" spans="1:20" ht="20.25" customHeight="1" thickBot="1">
      <c r="A34" s="12"/>
      <c r="B34" s="8" t="s">
        <v>16</v>
      </c>
      <c r="C34" s="16">
        <v>0.23</v>
      </c>
      <c r="D34" s="15"/>
      <c r="E34" s="15">
        <f>E33*C34</f>
        <v>119.60000000000001</v>
      </c>
      <c r="I34" s="12"/>
      <c r="J34" s="8" t="s">
        <v>16</v>
      </c>
      <c r="K34" s="16">
        <v>0.24</v>
      </c>
      <c r="L34" s="15"/>
      <c r="M34" s="15">
        <f>M33*K34</f>
        <v>462</v>
      </c>
      <c r="P34" s="72" t="s">
        <v>82</v>
      </c>
      <c r="Q34" s="73"/>
      <c r="R34" s="73"/>
      <c r="S34" s="74"/>
      <c r="T34" s="15">
        <f>T33*0.24</f>
        <v>340.56</v>
      </c>
    </row>
    <row r="35" spans="1:20" ht="18.75" customHeight="1" thickBot="1">
      <c r="A35" s="12"/>
      <c r="B35" s="8" t="s">
        <v>17</v>
      </c>
      <c r="C35" s="16"/>
      <c r="D35" s="15"/>
      <c r="E35" s="15">
        <f>SUM(E33:E34)</f>
        <v>639.6</v>
      </c>
      <c r="I35" s="12"/>
      <c r="J35" s="8" t="s">
        <v>17</v>
      </c>
      <c r="K35" s="16"/>
      <c r="L35" s="15"/>
      <c r="M35" s="15">
        <f>SUM(M33:M34)</f>
        <v>2387</v>
      </c>
      <c r="P35" s="72" t="s">
        <v>75</v>
      </c>
      <c r="Q35" s="73"/>
      <c r="R35" s="73"/>
      <c r="S35" s="74"/>
      <c r="T35" s="15">
        <f>SUM(T33:T34)</f>
        <v>1759.56</v>
      </c>
    </row>
    <row r="36" spans="2:7" ht="12.75">
      <c r="B36" s="55"/>
      <c r="D36" s="55"/>
      <c r="E36" s="55"/>
      <c r="G36" s="58">
        <f>E27+E28+E29+E30+E31+E32</f>
        <v>520</v>
      </c>
    </row>
    <row r="37" spans="10:20" ht="13.5" thickBot="1">
      <c r="J37" s="55"/>
      <c r="L37" s="55"/>
      <c r="M37" s="55"/>
      <c r="Q37" s="55"/>
      <c r="S37" s="55"/>
      <c r="T37" s="55"/>
    </row>
    <row r="38" spans="1:19" ht="15.75" thickBot="1">
      <c r="A38" s="2"/>
      <c r="B38" s="3" t="s">
        <v>41</v>
      </c>
      <c r="C38" s="29"/>
      <c r="D38" s="25"/>
      <c r="I38" s="2"/>
      <c r="J38" s="3" t="s">
        <v>41</v>
      </c>
      <c r="K38" s="29"/>
      <c r="L38" s="25"/>
      <c r="P38" s="60" t="s">
        <v>69</v>
      </c>
      <c r="Q38" s="3" t="s">
        <v>41</v>
      </c>
      <c r="R38" s="29"/>
      <c r="S38" s="25"/>
    </row>
    <row r="39" spans="1:20" ht="15" thickBot="1">
      <c r="A39" s="5" t="s">
        <v>2</v>
      </c>
      <c r="B39" s="6" t="s">
        <v>3</v>
      </c>
      <c r="C39" s="4" t="s">
        <v>19</v>
      </c>
      <c r="D39" s="4" t="s">
        <v>10</v>
      </c>
      <c r="E39" s="4" t="s">
        <v>14</v>
      </c>
      <c r="I39" s="5" t="s">
        <v>2</v>
      </c>
      <c r="J39" s="6" t="s">
        <v>3</v>
      </c>
      <c r="K39" s="4" t="s">
        <v>19</v>
      </c>
      <c r="L39" s="4" t="s">
        <v>10</v>
      </c>
      <c r="M39" s="4" t="s">
        <v>14</v>
      </c>
      <c r="P39" s="5" t="s">
        <v>2</v>
      </c>
      <c r="Q39" s="6" t="s">
        <v>3</v>
      </c>
      <c r="R39" s="4" t="s">
        <v>19</v>
      </c>
      <c r="S39" s="4" t="s">
        <v>10</v>
      </c>
      <c r="T39" s="4" t="s">
        <v>14</v>
      </c>
    </row>
    <row r="40" spans="1:20" ht="15.75" thickBot="1">
      <c r="A40" s="7">
        <v>1</v>
      </c>
      <c r="B40" s="8" t="s">
        <v>58</v>
      </c>
      <c r="C40" s="38">
        <v>280</v>
      </c>
      <c r="D40" s="15">
        <v>2.2</v>
      </c>
      <c r="E40" s="15">
        <f>C40*D40</f>
        <v>616</v>
      </c>
      <c r="I40" s="7">
        <v>1</v>
      </c>
      <c r="J40" s="8" t="s">
        <v>58</v>
      </c>
      <c r="K40" s="38">
        <v>1280</v>
      </c>
      <c r="L40" s="15">
        <v>2</v>
      </c>
      <c r="M40" s="15">
        <f>K40*L40</f>
        <v>2560</v>
      </c>
      <c r="P40" s="7">
        <v>1</v>
      </c>
      <c r="Q40" s="8" t="s">
        <v>58</v>
      </c>
      <c r="R40" s="38">
        <v>1280</v>
      </c>
      <c r="S40" s="15">
        <v>1.75</v>
      </c>
      <c r="T40" s="15">
        <f>R40*S40</f>
        <v>2240</v>
      </c>
    </row>
    <row r="41" spans="1:20" ht="15.75" thickBot="1">
      <c r="A41" s="7">
        <v>2</v>
      </c>
      <c r="B41" s="8" t="s">
        <v>59</v>
      </c>
      <c r="C41" s="38">
        <v>150</v>
      </c>
      <c r="D41" s="15">
        <v>2.2</v>
      </c>
      <c r="E41" s="15">
        <f>C41*D41</f>
        <v>330</v>
      </c>
      <c r="I41" s="7">
        <v>2</v>
      </c>
      <c r="J41" s="8" t="s">
        <v>59</v>
      </c>
      <c r="K41" s="38">
        <v>616</v>
      </c>
      <c r="L41" s="15">
        <v>2</v>
      </c>
      <c r="M41" s="15">
        <f>K41*L41</f>
        <v>1232</v>
      </c>
      <c r="P41" s="7">
        <v>2</v>
      </c>
      <c r="Q41" s="8" t="s">
        <v>59</v>
      </c>
      <c r="R41" s="38">
        <v>616</v>
      </c>
      <c r="S41" s="15">
        <v>1.5</v>
      </c>
      <c r="T41" s="15">
        <f>R41*S41</f>
        <v>924</v>
      </c>
    </row>
    <row r="42" spans="1:20" ht="15.75" thickBot="1">
      <c r="A42" s="7"/>
      <c r="B42" s="8" t="s">
        <v>60</v>
      </c>
      <c r="C42" s="38"/>
      <c r="D42" s="15"/>
      <c r="E42" s="15">
        <f>SUM(E40:E41)</f>
        <v>946</v>
      </c>
      <c r="I42" s="7"/>
      <c r="J42" s="8" t="s">
        <v>60</v>
      </c>
      <c r="K42" s="38"/>
      <c r="L42" s="15"/>
      <c r="M42" s="15">
        <f>SUM(M40:M41)</f>
        <v>3792</v>
      </c>
      <c r="P42" s="72" t="s">
        <v>76</v>
      </c>
      <c r="Q42" s="73"/>
      <c r="R42" s="73"/>
      <c r="S42" s="74"/>
      <c r="T42" s="15">
        <f>SUM(T40:T41)</f>
        <v>3164</v>
      </c>
    </row>
    <row r="43" spans="1:20" ht="15.75" thickBot="1">
      <c r="A43" s="12"/>
      <c r="B43" s="8" t="s">
        <v>16</v>
      </c>
      <c r="C43" s="16">
        <v>0.23</v>
      </c>
      <c r="D43" s="15"/>
      <c r="E43" s="15">
        <f>E42*C43</f>
        <v>217.58</v>
      </c>
      <c r="I43" s="12"/>
      <c r="J43" s="8" t="s">
        <v>16</v>
      </c>
      <c r="K43" s="16">
        <v>0.24</v>
      </c>
      <c r="L43" s="15"/>
      <c r="M43" s="15">
        <f>M42*K43</f>
        <v>910.0799999999999</v>
      </c>
      <c r="P43" s="72" t="s">
        <v>82</v>
      </c>
      <c r="Q43" s="73"/>
      <c r="R43" s="73"/>
      <c r="S43" s="74"/>
      <c r="T43" s="15">
        <f>T42*0.24</f>
        <v>759.36</v>
      </c>
    </row>
    <row r="44" spans="1:28" ht="22.5" customHeight="1" thickBot="1">
      <c r="A44" s="12"/>
      <c r="B44" s="8" t="s">
        <v>17</v>
      </c>
      <c r="C44" s="16"/>
      <c r="D44" s="15"/>
      <c r="E44" s="15">
        <f>SUM(E42:E43)</f>
        <v>1163.58</v>
      </c>
      <c r="I44" s="12"/>
      <c r="J44" s="8" t="s">
        <v>17</v>
      </c>
      <c r="K44" s="16"/>
      <c r="L44" s="15"/>
      <c r="M44" s="15">
        <f>SUM(M42:M43)</f>
        <v>4702.08</v>
      </c>
      <c r="P44" s="72" t="s">
        <v>77</v>
      </c>
      <c r="Q44" s="73"/>
      <c r="R44" s="73"/>
      <c r="S44" s="74"/>
      <c r="T44" s="15">
        <f>SUM(T42:T43)</f>
        <v>3923.36</v>
      </c>
      <c r="AB44" s="61"/>
    </row>
    <row r="45" spans="1:7" ht="15">
      <c r="A45" s="18"/>
      <c r="B45" s="19"/>
      <c r="C45" s="20"/>
      <c r="D45" s="21"/>
      <c r="G45" s="58">
        <f>E40+E41</f>
        <v>946</v>
      </c>
    </row>
    <row r="46" spans="1:19" ht="15">
      <c r="A46" s="19"/>
      <c r="B46" s="19"/>
      <c r="C46" s="20"/>
      <c r="D46" s="24"/>
      <c r="I46" s="18"/>
      <c r="J46" s="19"/>
      <c r="K46" s="20"/>
      <c r="L46" s="21"/>
      <c r="P46" s="18"/>
      <c r="Q46" s="19"/>
      <c r="R46" s="20"/>
      <c r="S46" s="21"/>
    </row>
    <row r="47" spans="9:19" ht="15.75" thickBot="1">
      <c r="I47" s="19"/>
      <c r="J47" s="19"/>
      <c r="K47" s="20"/>
      <c r="L47" s="24"/>
      <c r="P47" s="19"/>
      <c r="Q47" s="19"/>
      <c r="R47" s="20"/>
      <c r="S47" s="24"/>
    </row>
    <row r="48" spans="1:19" ht="15.75" thickBot="1">
      <c r="A48" s="2" t="s">
        <v>8</v>
      </c>
      <c r="B48" s="3" t="s">
        <v>9</v>
      </c>
      <c r="C48" s="26"/>
      <c r="D48" s="25"/>
      <c r="I48" s="2" t="s">
        <v>8</v>
      </c>
      <c r="J48" s="3" t="s">
        <v>9</v>
      </c>
      <c r="K48" s="26"/>
      <c r="L48" s="25"/>
      <c r="P48" s="60" t="s">
        <v>68</v>
      </c>
      <c r="Q48" s="3" t="s">
        <v>9</v>
      </c>
      <c r="R48" s="26"/>
      <c r="S48" s="25"/>
    </row>
    <row r="49" spans="1:20" ht="15" thickBot="1">
      <c r="A49" s="5" t="s">
        <v>2</v>
      </c>
      <c r="B49" s="6" t="s">
        <v>3</v>
      </c>
      <c r="C49" s="4" t="s">
        <v>20</v>
      </c>
      <c r="D49" s="4" t="s">
        <v>11</v>
      </c>
      <c r="E49" s="4" t="s">
        <v>14</v>
      </c>
      <c r="I49" s="5" t="s">
        <v>2</v>
      </c>
      <c r="J49" s="6" t="s">
        <v>3</v>
      </c>
      <c r="K49" s="4" t="s">
        <v>20</v>
      </c>
      <c r="L49" s="4" t="s">
        <v>11</v>
      </c>
      <c r="M49" s="4" t="s">
        <v>14</v>
      </c>
      <c r="P49" s="5" t="s">
        <v>2</v>
      </c>
      <c r="Q49" s="6" t="s">
        <v>3</v>
      </c>
      <c r="R49" s="4" t="s">
        <v>20</v>
      </c>
      <c r="S49" s="4" t="s">
        <v>11</v>
      </c>
      <c r="T49" s="4" t="s">
        <v>14</v>
      </c>
    </row>
    <row r="50" spans="1:20" ht="15.75" thickBot="1">
      <c r="A50" s="7">
        <v>1</v>
      </c>
      <c r="B50" s="8" t="s">
        <v>42</v>
      </c>
      <c r="C50" s="14">
        <v>20</v>
      </c>
      <c r="D50" s="57">
        <v>10</v>
      </c>
      <c r="E50" s="15">
        <f>C50*D50</f>
        <v>200</v>
      </c>
      <c r="I50" s="7">
        <v>1</v>
      </c>
      <c r="J50" s="8" t="s">
        <v>42</v>
      </c>
      <c r="K50" s="14">
        <v>20</v>
      </c>
      <c r="L50" s="57">
        <v>10.25</v>
      </c>
      <c r="M50" s="15">
        <f>K50*L50</f>
        <v>205</v>
      </c>
      <c r="P50" s="7">
        <v>1</v>
      </c>
      <c r="Q50" s="8" t="s">
        <v>42</v>
      </c>
      <c r="R50" s="14">
        <v>4</v>
      </c>
      <c r="S50" s="57">
        <v>10.3</v>
      </c>
      <c r="T50" s="15">
        <f>R50*S50</f>
        <v>41.2</v>
      </c>
    </row>
    <row r="51" spans="1:20" ht="15.75" thickBot="1">
      <c r="A51" s="7">
        <v>2</v>
      </c>
      <c r="B51" s="8" t="s">
        <v>43</v>
      </c>
      <c r="C51" s="14">
        <v>1</v>
      </c>
      <c r="D51" s="57">
        <v>35</v>
      </c>
      <c r="E51" s="15">
        <f aca="true" t="shared" si="6" ref="E51:E62">C51*D51</f>
        <v>35</v>
      </c>
      <c r="I51" s="7">
        <v>2</v>
      </c>
      <c r="J51" s="8" t="s">
        <v>43</v>
      </c>
      <c r="K51" s="14">
        <v>1</v>
      </c>
      <c r="L51" s="57">
        <v>36.25</v>
      </c>
      <c r="M51" s="15">
        <f aca="true" t="shared" si="7" ref="M51:M62">K51*L51</f>
        <v>36.25</v>
      </c>
      <c r="P51" s="7">
        <v>2</v>
      </c>
      <c r="Q51" s="8" t="s">
        <v>43</v>
      </c>
      <c r="R51" s="14">
        <v>1</v>
      </c>
      <c r="S51" s="57">
        <v>36.5</v>
      </c>
      <c r="T51" s="15">
        <f aca="true" t="shared" si="8" ref="T51:T62">R51*S51</f>
        <v>36.5</v>
      </c>
    </row>
    <row r="52" spans="1:20" ht="15.75" thickBot="1">
      <c r="A52" s="7">
        <v>3</v>
      </c>
      <c r="B52" s="8" t="s">
        <v>44</v>
      </c>
      <c r="C52" s="14">
        <v>15</v>
      </c>
      <c r="D52" s="57">
        <v>16</v>
      </c>
      <c r="E52" s="15">
        <f t="shared" si="6"/>
        <v>240</v>
      </c>
      <c r="I52" s="7">
        <v>3</v>
      </c>
      <c r="J52" s="8" t="s">
        <v>44</v>
      </c>
      <c r="K52" s="14">
        <v>15</v>
      </c>
      <c r="L52" s="57">
        <v>18</v>
      </c>
      <c r="M52" s="15">
        <f t="shared" si="7"/>
        <v>270</v>
      </c>
      <c r="P52" s="7">
        <v>3</v>
      </c>
      <c r="Q52" s="8" t="s">
        <v>44</v>
      </c>
      <c r="R52" s="14">
        <v>2</v>
      </c>
      <c r="S52" s="57">
        <v>18</v>
      </c>
      <c r="T52" s="15">
        <f t="shared" si="8"/>
        <v>36</v>
      </c>
    </row>
    <row r="53" spans="1:20" ht="15.75" thickBot="1">
      <c r="A53" s="7">
        <v>4</v>
      </c>
      <c r="B53" s="8" t="s">
        <v>45</v>
      </c>
      <c r="C53" s="14">
        <v>21</v>
      </c>
      <c r="D53" s="57">
        <v>0.5</v>
      </c>
      <c r="E53" s="15">
        <f t="shared" si="6"/>
        <v>10.5</v>
      </c>
      <c r="I53" s="7">
        <v>4</v>
      </c>
      <c r="J53" s="8" t="s">
        <v>45</v>
      </c>
      <c r="K53" s="14">
        <v>21</v>
      </c>
      <c r="L53" s="57">
        <v>0.3</v>
      </c>
      <c r="M53" s="15">
        <f t="shared" si="7"/>
        <v>6.3</v>
      </c>
      <c r="P53" s="7">
        <v>4</v>
      </c>
      <c r="Q53" s="8" t="s">
        <v>45</v>
      </c>
      <c r="R53" s="14">
        <v>21</v>
      </c>
      <c r="S53" s="57">
        <v>0.3</v>
      </c>
      <c r="T53" s="15">
        <f t="shared" si="8"/>
        <v>6.3</v>
      </c>
    </row>
    <row r="54" spans="1:20" ht="15.75" thickBot="1">
      <c r="A54" s="7">
        <v>5</v>
      </c>
      <c r="B54" s="8" t="s">
        <v>46</v>
      </c>
      <c r="C54" s="14">
        <v>12</v>
      </c>
      <c r="D54" s="57">
        <v>3.5</v>
      </c>
      <c r="E54" s="15">
        <f t="shared" si="6"/>
        <v>42</v>
      </c>
      <c r="I54" s="7">
        <v>5</v>
      </c>
      <c r="J54" s="8" t="s">
        <v>46</v>
      </c>
      <c r="K54" s="14">
        <v>12</v>
      </c>
      <c r="L54" s="57">
        <v>3</v>
      </c>
      <c r="M54" s="15">
        <f t="shared" si="7"/>
        <v>36</v>
      </c>
      <c r="P54" s="7">
        <v>5</v>
      </c>
      <c r="Q54" s="8" t="s">
        <v>46</v>
      </c>
      <c r="R54" s="14">
        <v>4</v>
      </c>
      <c r="S54" s="57">
        <v>3</v>
      </c>
      <c r="T54" s="15">
        <f t="shared" si="8"/>
        <v>12</v>
      </c>
    </row>
    <row r="55" spans="1:20" ht="15.75" thickBot="1">
      <c r="A55" s="7">
        <v>6</v>
      </c>
      <c r="B55" s="8" t="s">
        <v>64</v>
      </c>
      <c r="C55" s="14">
        <v>1</v>
      </c>
      <c r="D55" s="57">
        <v>5</v>
      </c>
      <c r="E55" s="15">
        <f t="shared" si="6"/>
        <v>5</v>
      </c>
      <c r="I55" s="7">
        <v>6</v>
      </c>
      <c r="J55" s="8" t="s">
        <v>64</v>
      </c>
      <c r="K55" s="14">
        <v>1</v>
      </c>
      <c r="L55" s="57">
        <v>5.13</v>
      </c>
      <c r="M55" s="15">
        <f t="shared" si="7"/>
        <v>5.13</v>
      </c>
      <c r="P55" s="7">
        <v>6</v>
      </c>
      <c r="Q55" s="8" t="s">
        <v>64</v>
      </c>
      <c r="R55" s="14">
        <v>0</v>
      </c>
      <c r="S55" s="57">
        <v>5.13</v>
      </c>
      <c r="T55" s="15">
        <f t="shared" si="8"/>
        <v>0</v>
      </c>
    </row>
    <row r="56" spans="1:20" ht="15.75" thickBot="1">
      <c r="A56" s="7">
        <v>7</v>
      </c>
      <c r="B56" s="8" t="s">
        <v>47</v>
      </c>
      <c r="C56" s="14">
        <v>10</v>
      </c>
      <c r="D56" s="57">
        <v>4.5</v>
      </c>
      <c r="E56" s="15">
        <f t="shared" si="6"/>
        <v>45</v>
      </c>
      <c r="I56" s="7">
        <v>7</v>
      </c>
      <c r="J56" s="8" t="s">
        <v>47</v>
      </c>
      <c r="K56" s="14">
        <v>10</v>
      </c>
      <c r="L56" s="57">
        <v>3</v>
      </c>
      <c r="M56" s="15">
        <f t="shared" si="7"/>
        <v>30</v>
      </c>
      <c r="P56" s="7">
        <v>7</v>
      </c>
      <c r="Q56" s="8" t="s">
        <v>47</v>
      </c>
      <c r="R56" s="14">
        <v>8</v>
      </c>
      <c r="S56" s="57">
        <v>3</v>
      </c>
      <c r="T56" s="15">
        <f t="shared" si="8"/>
        <v>24</v>
      </c>
    </row>
    <row r="57" spans="1:20" ht="15.75" thickBot="1">
      <c r="A57" s="7">
        <v>8</v>
      </c>
      <c r="B57" s="8" t="s">
        <v>65</v>
      </c>
      <c r="C57" s="14">
        <v>1</v>
      </c>
      <c r="D57" s="57">
        <v>65</v>
      </c>
      <c r="E57" s="15">
        <f t="shared" si="6"/>
        <v>65</v>
      </c>
      <c r="I57" s="7">
        <v>8</v>
      </c>
      <c r="J57" s="8" t="s">
        <v>65</v>
      </c>
      <c r="K57" s="14">
        <v>1</v>
      </c>
      <c r="L57" s="57">
        <v>72</v>
      </c>
      <c r="M57" s="15">
        <f t="shared" si="7"/>
        <v>72</v>
      </c>
      <c r="P57" s="7">
        <v>8</v>
      </c>
      <c r="Q57" s="8" t="s">
        <v>65</v>
      </c>
      <c r="R57" s="14">
        <v>0</v>
      </c>
      <c r="S57" s="57">
        <v>72</v>
      </c>
      <c r="T57" s="15">
        <f t="shared" si="8"/>
        <v>0</v>
      </c>
    </row>
    <row r="58" spans="1:20" ht="15.75" thickBot="1">
      <c r="A58" s="7">
        <v>9</v>
      </c>
      <c r="B58" s="8" t="s">
        <v>48</v>
      </c>
      <c r="C58" s="14">
        <v>10</v>
      </c>
      <c r="D58" s="57">
        <v>18</v>
      </c>
      <c r="E58" s="15">
        <f t="shared" si="6"/>
        <v>180</v>
      </c>
      <c r="I58" s="7">
        <v>9</v>
      </c>
      <c r="J58" s="8" t="s">
        <v>48</v>
      </c>
      <c r="K58" s="14">
        <v>10</v>
      </c>
      <c r="L58" s="57">
        <v>18.13</v>
      </c>
      <c r="M58" s="15">
        <f t="shared" si="7"/>
        <v>181.29999999999998</v>
      </c>
      <c r="P58" s="7">
        <v>9</v>
      </c>
      <c r="Q58" s="8" t="s">
        <v>48</v>
      </c>
      <c r="R58" s="14">
        <v>1</v>
      </c>
      <c r="S58" s="57">
        <v>18.51</v>
      </c>
      <c r="T58" s="15">
        <f t="shared" si="8"/>
        <v>18.51</v>
      </c>
    </row>
    <row r="59" spans="1:20" ht="15.75" thickBot="1">
      <c r="A59" s="7">
        <v>10</v>
      </c>
      <c r="B59" s="8" t="s">
        <v>49</v>
      </c>
      <c r="C59" s="14">
        <v>20</v>
      </c>
      <c r="D59" s="57">
        <v>0.5</v>
      </c>
      <c r="E59" s="15">
        <f t="shared" si="6"/>
        <v>10</v>
      </c>
      <c r="I59" s="7">
        <v>10</v>
      </c>
      <c r="J59" s="8" t="s">
        <v>49</v>
      </c>
      <c r="K59" s="14">
        <v>20</v>
      </c>
      <c r="L59" s="57">
        <v>0.5</v>
      </c>
      <c r="M59" s="15">
        <f t="shared" si="7"/>
        <v>10</v>
      </c>
      <c r="P59" s="7">
        <v>10</v>
      </c>
      <c r="Q59" s="8" t="s">
        <v>49</v>
      </c>
      <c r="R59" s="14">
        <v>20</v>
      </c>
      <c r="S59" s="57">
        <v>0.51</v>
      </c>
      <c r="T59" s="15">
        <f t="shared" si="8"/>
        <v>10.2</v>
      </c>
    </row>
    <row r="60" spans="1:20" ht="15.75" thickBot="1">
      <c r="A60" s="7">
        <v>11</v>
      </c>
      <c r="B60" s="8" t="s">
        <v>50</v>
      </c>
      <c r="C60" s="14">
        <v>10</v>
      </c>
      <c r="D60" s="57">
        <v>0.5</v>
      </c>
      <c r="E60" s="15">
        <f t="shared" si="6"/>
        <v>5</v>
      </c>
      <c r="I60" s="7">
        <v>11</v>
      </c>
      <c r="J60" s="8" t="s">
        <v>50</v>
      </c>
      <c r="K60" s="14">
        <v>10</v>
      </c>
      <c r="L60" s="57">
        <v>0.7</v>
      </c>
      <c r="M60" s="15">
        <f t="shared" si="7"/>
        <v>7</v>
      </c>
      <c r="P60" s="7">
        <v>11</v>
      </c>
      <c r="Q60" s="8" t="s">
        <v>50</v>
      </c>
      <c r="R60" s="14">
        <v>3</v>
      </c>
      <c r="S60" s="57">
        <v>0.72</v>
      </c>
      <c r="T60" s="15">
        <f t="shared" si="8"/>
        <v>2.16</v>
      </c>
    </row>
    <row r="61" spans="1:20" ht="15.75" thickBot="1">
      <c r="A61" s="7">
        <v>12</v>
      </c>
      <c r="B61" s="8" t="s">
        <v>51</v>
      </c>
      <c r="C61" s="14">
        <v>2</v>
      </c>
      <c r="D61" s="57">
        <v>1.5</v>
      </c>
      <c r="E61" s="15">
        <f t="shared" si="6"/>
        <v>3</v>
      </c>
      <c r="I61" s="7">
        <v>12</v>
      </c>
      <c r="J61" s="8" t="s">
        <v>51</v>
      </c>
      <c r="K61" s="14">
        <v>2</v>
      </c>
      <c r="L61" s="57">
        <v>1.5</v>
      </c>
      <c r="M61" s="15">
        <f t="shared" si="7"/>
        <v>3</v>
      </c>
      <c r="P61" s="7">
        <v>12</v>
      </c>
      <c r="Q61" s="8" t="s">
        <v>51</v>
      </c>
      <c r="R61" s="14">
        <v>0</v>
      </c>
      <c r="S61" s="57">
        <v>1.5</v>
      </c>
      <c r="T61" s="15">
        <f t="shared" si="8"/>
        <v>0</v>
      </c>
    </row>
    <row r="62" spans="1:20" ht="15.75" thickBot="1">
      <c r="A62" s="7">
        <v>13</v>
      </c>
      <c r="B62" s="8" t="s">
        <v>52</v>
      </c>
      <c r="C62" s="14">
        <v>20</v>
      </c>
      <c r="D62" s="57">
        <v>1</v>
      </c>
      <c r="E62" s="15">
        <f t="shared" si="6"/>
        <v>20</v>
      </c>
      <c r="I62" s="7">
        <v>13</v>
      </c>
      <c r="J62" s="8" t="s">
        <v>52</v>
      </c>
      <c r="K62" s="14">
        <v>20</v>
      </c>
      <c r="L62" s="57">
        <v>2</v>
      </c>
      <c r="M62" s="15">
        <f t="shared" si="7"/>
        <v>40</v>
      </c>
      <c r="P62" s="7">
        <v>13</v>
      </c>
      <c r="Q62" s="8" t="s">
        <v>52</v>
      </c>
      <c r="R62" s="14">
        <v>5</v>
      </c>
      <c r="S62" s="57">
        <v>2</v>
      </c>
      <c r="T62" s="15">
        <f t="shared" si="8"/>
        <v>10</v>
      </c>
    </row>
    <row r="63" spans="1:20" ht="21.75" customHeight="1" thickBot="1">
      <c r="A63" s="12"/>
      <c r="B63" s="8" t="s">
        <v>15</v>
      </c>
      <c r="C63" s="14"/>
      <c r="D63" s="15"/>
      <c r="E63" s="15">
        <f>SUM(E50:E62)</f>
        <v>860.5</v>
      </c>
      <c r="I63" s="12"/>
      <c r="J63" s="8" t="s">
        <v>15</v>
      </c>
      <c r="K63" s="14"/>
      <c r="L63" s="15"/>
      <c r="M63" s="15">
        <f>SUM(M50:M62)</f>
        <v>901.9799999999999</v>
      </c>
      <c r="P63" s="72" t="s">
        <v>78</v>
      </c>
      <c r="Q63" s="73"/>
      <c r="R63" s="73"/>
      <c r="S63" s="74"/>
      <c r="T63" s="15">
        <f>SUM(T50:T62)</f>
        <v>196.86999999999998</v>
      </c>
    </row>
    <row r="64" spans="1:20" ht="17.25" customHeight="1" thickBot="1">
      <c r="A64" s="12"/>
      <c r="B64" s="8" t="s">
        <v>16</v>
      </c>
      <c r="C64" s="16">
        <v>0.23</v>
      </c>
      <c r="D64" s="15"/>
      <c r="E64" s="15">
        <f>E63*C64</f>
        <v>197.91500000000002</v>
      </c>
      <c r="I64" s="12"/>
      <c r="J64" s="8" t="s">
        <v>16</v>
      </c>
      <c r="K64" s="16">
        <v>0.24</v>
      </c>
      <c r="L64" s="15"/>
      <c r="M64" s="15">
        <f>M63*K64</f>
        <v>216.47519999999997</v>
      </c>
      <c r="P64" s="72" t="s">
        <v>82</v>
      </c>
      <c r="Q64" s="73"/>
      <c r="R64" s="73"/>
      <c r="S64" s="74"/>
      <c r="T64" s="15">
        <f>T63*0.24</f>
        <v>47.248799999999996</v>
      </c>
    </row>
    <row r="65" spans="1:20" ht="17.25" customHeight="1" thickBot="1">
      <c r="A65" s="12"/>
      <c r="B65" s="8" t="s">
        <v>17</v>
      </c>
      <c r="C65" s="16"/>
      <c r="D65" s="15"/>
      <c r="E65" s="15">
        <f>SUM(E63:E64)</f>
        <v>1058.415</v>
      </c>
      <c r="I65" s="12"/>
      <c r="J65" s="8" t="s">
        <v>17</v>
      </c>
      <c r="K65" s="16"/>
      <c r="L65" s="15"/>
      <c r="M65" s="15">
        <f>SUM(M63:M64)</f>
        <v>1118.4551999999999</v>
      </c>
      <c r="P65" s="72" t="s">
        <v>79</v>
      </c>
      <c r="Q65" s="73"/>
      <c r="R65" s="73"/>
      <c r="S65" s="74"/>
      <c r="T65" s="15">
        <f>SUM(T63:T64)</f>
        <v>244.11879999999996</v>
      </c>
    </row>
    <row r="66" ht="12.75">
      <c r="G66" s="58">
        <f>E50+E51+E52+E53+E54+E55+E56+E57+E58+E59+E60+E61+E62</f>
        <v>860.5</v>
      </c>
    </row>
    <row r="67" ht="13.5" thickBot="1"/>
    <row r="68" spans="1:22" ht="19.5" customHeight="1" thickBot="1">
      <c r="A68" s="18"/>
      <c r="B68" s="19"/>
      <c r="C68" s="56"/>
      <c r="D68" s="32"/>
      <c r="E68" s="32"/>
      <c r="P68" s="72" t="s">
        <v>80</v>
      </c>
      <c r="Q68" s="73"/>
      <c r="R68" s="73"/>
      <c r="S68" s="74"/>
      <c r="T68" s="33">
        <f>T63+T42+T33+T20</f>
        <v>8870.97</v>
      </c>
      <c r="V68" s="58"/>
    </row>
    <row r="69" spans="1:20" ht="19.5" customHeight="1" thickBot="1">
      <c r="A69" s="30"/>
      <c r="B69" s="19"/>
      <c r="C69" s="31"/>
      <c r="D69" s="32"/>
      <c r="E69" s="32"/>
      <c r="G69">
        <f>SUM(G9:G68)</f>
        <v>6406.5</v>
      </c>
      <c r="M69" s="58">
        <f>M22+M35+M44+M65</f>
        <v>14003.2952</v>
      </c>
      <c r="P69" s="72" t="s">
        <v>82</v>
      </c>
      <c r="Q69" s="73"/>
      <c r="R69" s="73"/>
      <c r="S69" s="74"/>
      <c r="T69" s="15">
        <f>T68*0.24</f>
        <v>2129.0328</v>
      </c>
    </row>
    <row r="70" spans="1:22" ht="19.5" customHeight="1" thickBot="1">
      <c r="A70" s="2" t="s">
        <v>8</v>
      </c>
      <c r="B70" s="4" t="s">
        <v>40</v>
      </c>
      <c r="C70" s="13"/>
      <c r="E70" s="17"/>
      <c r="G70" s="59">
        <v>0.23</v>
      </c>
      <c r="P70" s="72" t="s">
        <v>81</v>
      </c>
      <c r="Q70" s="73"/>
      <c r="R70" s="73"/>
      <c r="S70" s="74"/>
      <c r="T70" s="15">
        <f>SUM(T68:T69)</f>
        <v>11000.002799999998</v>
      </c>
      <c r="V70" s="58"/>
    </row>
    <row r="71" spans="1:7" ht="15.75" thickBot="1">
      <c r="A71" s="10" t="s">
        <v>2</v>
      </c>
      <c r="B71" s="11" t="s">
        <v>3</v>
      </c>
      <c r="C71" s="4" t="s">
        <v>20</v>
      </c>
      <c r="D71" s="4" t="s">
        <v>11</v>
      </c>
      <c r="E71" s="4" t="s">
        <v>39</v>
      </c>
      <c r="G71">
        <f>G69*G70</f>
        <v>1473.4950000000001</v>
      </c>
    </row>
    <row r="72" spans="1:7" ht="30.75" thickBot="1">
      <c r="A72" s="48">
        <v>1</v>
      </c>
      <c r="B72" s="47" t="s">
        <v>66</v>
      </c>
      <c r="C72" s="49">
        <v>1</v>
      </c>
      <c r="D72" s="50">
        <v>120</v>
      </c>
      <c r="E72" s="50">
        <v>120</v>
      </c>
      <c r="G72">
        <f>G69+G71</f>
        <v>7879.995</v>
      </c>
    </row>
    <row r="73" spans="1:7" ht="15">
      <c r="A73" s="51"/>
      <c r="B73" s="52"/>
      <c r="C73" s="53"/>
      <c r="D73" s="54"/>
      <c r="E73" s="54"/>
      <c r="G73">
        <v>120</v>
      </c>
    </row>
    <row r="74" ht="13.5" thickBot="1"/>
    <row r="75" spans="1:7" ht="15.75" thickBot="1">
      <c r="A75" s="34"/>
      <c r="B75" s="35" t="s">
        <v>18</v>
      </c>
      <c r="C75" s="36"/>
      <c r="D75" s="33"/>
      <c r="E75" s="37">
        <f>E22+E35+E44+E65+E72</f>
        <v>7999.995</v>
      </c>
      <c r="G75">
        <f>SUM(G72:G74)</f>
        <v>7999.995</v>
      </c>
    </row>
  </sheetData>
  <sheetProtection/>
  <mergeCells count="17">
    <mergeCell ref="B1:B6"/>
    <mergeCell ref="D1:E6"/>
    <mergeCell ref="P63:S63"/>
    <mergeCell ref="P65:S65"/>
    <mergeCell ref="P68:S68"/>
    <mergeCell ref="P22:S22"/>
    <mergeCell ref="P21:S21"/>
    <mergeCell ref="P20:S20"/>
    <mergeCell ref="P69:S69"/>
    <mergeCell ref="P70:S70"/>
    <mergeCell ref="P64:S64"/>
    <mergeCell ref="P42:S42"/>
    <mergeCell ref="P43:S43"/>
    <mergeCell ref="P33:S33"/>
    <mergeCell ref="P34:S34"/>
    <mergeCell ref="P35:S35"/>
    <mergeCell ref="P44:S44"/>
  </mergeCells>
  <printOptions/>
  <pageMargins left="0.13" right="0.14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5">
      <selection activeCell="H41" sqref="H41"/>
    </sheetView>
  </sheetViews>
  <sheetFormatPr defaultColWidth="9.140625" defaultRowHeight="12.75"/>
  <cols>
    <col min="1" max="1" width="4.00390625" style="0" customWidth="1"/>
    <col min="2" max="2" width="43.7109375" style="0" customWidth="1"/>
    <col min="3" max="3" width="16.57421875" style="0" customWidth="1"/>
    <col min="4" max="4" width="12.140625" style="0" customWidth="1"/>
    <col min="5" max="5" width="16.28125" style="0" customWidth="1"/>
  </cols>
  <sheetData>
    <row r="1" spans="2:5" ht="12.75" customHeight="1">
      <c r="B1" s="75" t="s">
        <v>13</v>
      </c>
      <c r="C1" s="1"/>
      <c r="D1" s="75" t="s">
        <v>91</v>
      </c>
      <c r="E1" s="75"/>
    </row>
    <row r="2" spans="2:5" ht="12.75" customHeight="1">
      <c r="B2" s="75"/>
      <c r="C2" s="1"/>
      <c r="D2" s="75"/>
      <c r="E2" s="75"/>
    </row>
    <row r="3" spans="2:5" ht="12.75" customHeight="1">
      <c r="B3" s="75"/>
      <c r="C3" s="1"/>
      <c r="D3" s="75"/>
      <c r="E3" s="75"/>
    </row>
    <row r="4" spans="2:5" ht="12.75" customHeight="1">
      <c r="B4" s="75"/>
      <c r="C4" s="1"/>
      <c r="D4" s="75"/>
      <c r="E4" s="75"/>
    </row>
    <row r="5" spans="2:5" ht="12.75" customHeight="1">
      <c r="B5" s="75"/>
      <c r="C5" s="1"/>
      <c r="D5" s="75"/>
      <c r="E5" s="75"/>
    </row>
    <row r="6" spans="2:5" ht="12.75" customHeight="1">
      <c r="B6" s="55"/>
      <c r="C6" s="1"/>
      <c r="D6" s="55"/>
      <c r="E6" s="55"/>
    </row>
    <row r="7" spans="1:5" ht="12.75" customHeight="1">
      <c r="A7" s="76" t="s">
        <v>92</v>
      </c>
      <c r="B7" s="76"/>
      <c r="C7" s="76"/>
      <c r="D7" s="76"/>
      <c r="E7" s="76"/>
    </row>
    <row r="8" ht="13.5" thickBot="1"/>
    <row r="9" spans="1:4" ht="15.75" thickBot="1">
      <c r="A9" s="70" t="s">
        <v>71</v>
      </c>
      <c r="B9" s="27" t="s">
        <v>6</v>
      </c>
      <c r="C9" s="28"/>
      <c r="D9" s="23"/>
    </row>
    <row r="10" spans="1:5" ht="29.25" thickBot="1">
      <c r="A10" s="68" t="s">
        <v>2</v>
      </c>
      <c r="B10" s="69" t="s">
        <v>3</v>
      </c>
      <c r="C10" s="67" t="s">
        <v>85</v>
      </c>
      <c r="D10" s="67" t="s">
        <v>83</v>
      </c>
      <c r="E10" s="62" t="s">
        <v>14</v>
      </c>
    </row>
    <row r="11" spans="1:5" ht="15.75" thickBot="1">
      <c r="A11" s="7">
        <v>1</v>
      </c>
      <c r="B11" s="8" t="s">
        <v>4</v>
      </c>
      <c r="C11" s="38">
        <v>297</v>
      </c>
      <c r="D11" s="15">
        <v>7.2</v>
      </c>
      <c r="E11" s="15">
        <f>C11*D11</f>
        <v>2138.4</v>
      </c>
    </row>
    <row r="12" spans="1:5" ht="15.75" thickBot="1">
      <c r="A12" s="7">
        <v>2</v>
      </c>
      <c r="B12" s="8" t="s">
        <v>56</v>
      </c>
      <c r="C12" s="38">
        <v>13</v>
      </c>
      <c r="D12" s="15">
        <v>7.2</v>
      </c>
      <c r="E12" s="15">
        <f aca="true" t="shared" si="0" ref="E12:E20">C12*D12</f>
        <v>93.60000000000001</v>
      </c>
    </row>
    <row r="13" spans="1:5" ht="15.75" thickBot="1">
      <c r="A13" s="7">
        <v>3</v>
      </c>
      <c r="B13" s="8" t="s">
        <v>24</v>
      </c>
      <c r="C13" s="38">
        <v>18</v>
      </c>
      <c r="D13" s="15">
        <v>7.2</v>
      </c>
      <c r="E13" s="15">
        <f t="shared" si="0"/>
        <v>129.6</v>
      </c>
    </row>
    <row r="14" spans="1:5" ht="15.75" thickBot="1">
      <c r="A14" s="7">
        <v>4</v>
      </c>
      <c r="B14" s="39" t="s">
        <v>57</v>
      </c>
      <c r="C14" s="38">
        <v>1</v>
      </c>
      <c r="D14" s="15">
        <v>15</v>
      </c>
      <c r="E14" s="15">
        <f t="shared" si="0"/>
        <v>15</v>
      </c>
    </row>
    <row r="15" spans="1:5" ht="15.75" thickBot="1">
      <c r="A15" s="7">
        <v>5</v>
      </c>
      <c r="B15" s="8" t="s">
        <v>5</v>
      </c>
      <c r="C15" s="38">
        <v>10</v>
      </c>
      <c r="D15" s="15">
        <v>7.2</v>
      </c>
      <c r="E15" s="15">
        <f t="shared" si="0"/>
        <v>72</v>
      </c>
    </row>
    <row r="16" spans="1:5" ht="15.75" thickBot="1">
      <c r="A16" s="7">
        <v>6</v>
      </c>
      <c r="B16" s="8" t="s">
        <v>12</v>
      </c>
      <c r="C16" s="38">
        <v>165</v>
      </c>
      <c r="D16" s="15">
        <v>7.2</v>
      </c>
      <c r="E16" s="15">
        <f t="shared" si="0"/>
        <v>1188</v>
      </c>
    </row>
    <row r="17" spans="1:5" ht="15.75" thickBot="1">
      <c r="A17" s="7">
        <v>7</v>
      </c>
      <c r="B17" s="8" t="s">
        <v>53</v>
      </c>
      <c r="C17" s="38">
        <v>1</v>
      </c>
      <c r="D17" s="15">
        <v>15</v>
      </c>
      <c r="E17" s="15">
        <f t="shared" si="0"/>
        <v>15</v>
      </c>
    </row>
    <row r="18" spans="1:5" ht="15.75" thickBot="1">
      <c r="A18" s="7">
        <v>8</v>
      </c>
      <c r="B18" s="8" t="s">
        <v>25</v>
      </c>
      <c r="C18" s="38">
        <v>1</v>
      </c>
      <c r="D18" s="15">
        <v>15</v>
      </c>
      <c r="E18" s="15">
        <f t="shared" si="0"/>
        <v>15</v>
      </c>
    </row>
    <row r="19" spans="1:5" ht="15.75" thickBot="1">
      <c r="A19" s="7">
        <v>9</v>
      </c>
      <c r="B19" s="8" t="s">
        <v>55</v>
      </c>
      <c r="C19" s="38">
        <v>27</v>
      </c>
      <c r="D19" s="15">
        <v>15</v>
      </c>
      <c r="E19" s="15">
        <f t="shared" si="0"/>
        <v>405</v>
      </c>
    </row>
    <row r="20" spans="1:5" ht="15.75" thickBot="1">
      <c r="A20" s="7">
        <v>10</v>
      </c>
      <c r="B20" s="8" t="s">
        <v>54</v>
      </c>
      <c r="C20" s="38">
        <v>3</v>
      </c>
      <c r="D20" s="15">
        <v>6.5</v>
      </c>
      <c r="E20" s="15">
        <f t="shared" si="0"/>
        <v>19.5</v>
      </c>
    </row>
    <row r="21" spans="1:5" ht="15.75" thickBot="1">
      <c r="A21" s="72" t="s">
        <v>72</v>
      </c>
      <c r="B21" s="73"/>
      <c r="C21" s="73"/>
      <c r="D21" s="74"/>
      <c r="E21" s="15">
        <f>SUM(E11:E20)</f>
        <v>4091.1</v>
      </c>
    </row>
    <row r="22" spans="1:5" ht="15.75" thickBot="1">
      <c r="A22" s="72" t="s">
        <v>16</v>
      </c>
      <c r="B22" s="73"/>
      <c r="C22" s="73"/>
      <c r="D22" s="74"/>
      <c r="E22" s="15">
        <f>E21*0.24</f>
        <v>981.8639999999999</v>
      </c>
    </row>
    <row r="23" spans="1:5" ht="15.75" thickBot="1">
      <c r="A23" s="72" t="s">
        <v>73</v>
      </c>
      <c r="B23" s="73"/>
      <c r="C23" s="73"/>
      <c r="D23" s="74"/>
      <c r="E23" s="15">
        <f>SUM(E21:E22)</f>
        <v>5072.964</v>
      </c>
    </row>
    <row r="24" spans="2:5" ht="13.5" thickBot="1">
      <c r="B24" s="55"/>
      <c r="D24" s="55"/>
      <c r="E24" s="55"/>
    </row>
    <row r="25" spans="1:4" ht="15.75" thickBot="1">
      <c r="A25" s="70" t="s">
        <v>70</v>
      </c>
      <c r="B25" s="27" t="s">
        <v>7</v>
      </c>
      <c r="C25" s="22"/>
      <c r="D25" s="23"/>
    </row>
    <row r="26" spans="1:5" ht="29.25" thickBot="1">
      <c r="A26" s="68" t="s">
        <v>2</v>
      </c>
      <c r="B26" s="69" t="s">
        <v>3</v>
      </c>
      <c r="C26" s="67" t="s">
        <v>85</v>
      </c>
      <c r="D26" s="67" t="s">
        <v>83</v>
      </c>
      <c r="E26" s="62" t="s">
        <v>14</v>
      </c>
    </row>
    <row r="27" spans="1:5" ht="15.75" thickBot="1">
      <c r="A27" s="7">
        <v>1</v>
      </c>
      <c r="B27" s="8" t="s">
        <v>21</v>
      </c>
      <c r="C27" s="38">
        <v>114</v>
      </c>
      <c r="D27" s="15">
        <v>8</v>
      </c>
      <c r="E27" s="15">
        <f aca="true" t="shared" si="1" ref="E27:E32">C27*D27</f>
        <v>912</v>
      </c>
    </row>
    <row r="28" spans="1:5" ht="15.75" thickBot="1">
      <c r="A28" s="7">
        <v>2</v>
      </c>
      <c r="B28" s="8" t="s">
        <v>61</v>
      </c>
      <c r="C28" s="38">
        <v>5</v>
      </c>
      <c r="D28" s="15">
        <v>8</v>
      </c>
      <c r="E28" s="15">
        <f t="shared" si="1"/>
        <v>40</v>
      </c>
    </row>
    <row r="29" spans="1:5" ht="15.75" thickBot="1">
      <c r="A29" s="7">
        <v>3</v>
      </c>
      <c r="B29" s="8" t="s">
        <v>22</v>
      </c>
      <c r="C29" s="38">
        <v>3</v>
      </c>
      <c r="D29" s="15">
        <v>10</v>
      </c>
      <c r="E29" s="15">
        <f t="shared" si="1"/>
        <v>30</v>
      </c>
    </row>
    <row r="30" spans="1:5" ht="15.75" thickBot="1">
      <c r="A30" s="7">
        <v>4</v>
      </c>
      <c r="B30" s="8" t="s">
        <v>23</v>
      </c>
      <c r="C30" s="38">
        <v>10</v>
      </c>
      <c r="D30" s="15">
        <v>19</v>
      </c>
      <c r="E30" s="15">
        <f t="shared" si="1"/>
        <v>190</v>
      </c>
    </row>
    <row r="31" spans="1:5" ht="15.75" thickBot="1">
      <c r="A31" s="7">
        <v>5</v>
      </c>
      <c r="B31" s="8" t="s">
        <v>63</v>
      </c>
      <c r="C31" s="38">
        <v>1</v>
      </c>
      <c r="D31" s="15">
        <v>19</v>
      </c>
      <c r="E31" s="15">
        <f t="shared" si="1"/>
        <v>19</v>
      </c>
    </row>
    <row r="32" spans="1:5" ht="15.75" thickBot="1">
      <c r="A32" s="7">
        <v>6</v>
      </c>
      <c r="B32" s="8" t="s">
        <v>62</v>
      </c>
      <c r="C32" s="38">
        <v>12</v>
      </c>
      <c r="D32" s="15">
        <v>19</v>
      </c>
      <c r="E32" s="15">
        <f t="shared" si="1"/>
        <v>228</v>
      </c>
    </row>
    <row r="33" spans="1:5" ht="15.75" thickBot="1">
      <c r="A33" s="72" t="s">
        <v>74</v>
      </c>
      <c r="B33" s="73"/>
      <c r="C33" s="73"/>
      <c r="D33" s="74"/>
      <c r="E33" s="15">
        <f>SUM(E27:E32)</f>
        <v>1419</v>
      </c>
    </row>
    <row r="34" spans="1:5" ht="15.75" thickBot="1">
      <c r="A34" s="72" t="s">
        <v>82</v>
      </c>
      <c r="B34" s="73"/>
      <c r="C34" s="73"/>
      <c r="D34" s="74"/>
      <c r="E34" s="15">
        <f>E33*0.24</f>
        <v>340.56</v>
      </c>
    </row>
    <row r="35" spans="1:5" ht="15.75" thickBot="1">
      <c r="A35" s="72" t="s">
        <v>75</v>
      </c>
      <c r="B35" s="73"/>
      <c r="C35" s="73"/>
      <c r="D35" s="74"/>
      <c r="E35" s="15">
        <f>SUM(E33:E34)</f>
        <v>1759.56</v>
      </c>
    </row>
    <row r="36" spans="2:5" ht="13.5" thickBot="1">
      <c r="B36" s="55"/>
      <c r="D36" s="55"/>
      <c r="E36" s="55"/>
    </row>
    <row r="37" spans="1:4" ht="15" thickBot="1">
      <c r="A37" s="70" t="s">
        <v>69</v>
      </c>
      <c r="B37" s="3" t="s">
        <v>41</v>
      </c>
      <c r="C37" s="29"/>
      <c r="D37" s="25"/>
    </row>
    <row r="38" spans="1:5" ht="15" thickBot="1">
      <c r="A38" s="5" t="s">
        <v>2</v>
      </c>
      <c r="B38" s="6" t="s">
        <v>3</v>
      </c>
      <c r="C38" s="4" t="s">
        <v>19</v>
      </c>
      <c r="D38" s="4" t="s">
        <v>10</v>
      </c>
      <c r="E38" s="4" t="s">
        <v>14</v>
      </c>
    </row>
    <row r="39" spans="1:5" ht="15.75" thickBot="1">
      <c r="A39" s="7">
        <v>1</v>
      </c>
      <c r="B39" s="8" t="s">
        <v>58</v>
      </c>
      <c r="C39" s="38">
        <v>1280</v>
      </c>
      <c r="D39" s="15">
        <v>1.75</v>
      </c>
      <c r="E39" s="15">
        <f>C39*D39</f>
        <v>2240</v>
      </c>
    </row>
    <row r="40" spans="1:5" ht="15.75" thickBot="1">
      <c r="A40" s="7">
        <v>2</v>
      </c>
      <c r="B40" s="8" t="s">
        <v>59</v>
      </c>
      <c r="C40" s="38">
        <v>616</v>
      </c>
      <c r="D40" s="15">
        <v>1.5</v>
      </c>
      <c r="E40" s="15">
        <f>C40*D40</f>
        <v>924</v>
      </c>
    </row>
    <row r="41" spans="1:5" ht="15.75" thickBot="1">
      <c r="A41" s="72" t="s">
        <v>76</v>
      </c>
      <c r="B41" s="73"/>
      <c r="C41" s="73"/>
      <c r="D41" s="74"/>
      <c r="E41" s="15">
        <f>SUM(E39:E40)</f>
        <v>3164</v>
      </c>
    </row>
    <row r="42" spans="1:5" ht="15.75" thickBot="1">
      <c r="A42" s="72" t="s">
        <v>82</v>
      </c>
      <c r="B42" s="73"/>
      <c r="C42" s="73"/>
      <c r="D42" s="74"/>
      <c r="E42" s="15">
        <f>E41*0.24</f>
        <v>759.36</v>
      </c>
    </row>
    <row r="43" spans="1:5" ht="15.75" thickBot="1">
      <c r="A43" s="72" t="s">
        <v>77</v>
      </c>
      <c r="B43" s="73"/>
      <c r="C43" s="73"/>
      <c r="D43" s="74"/>
      <c r="E43" s="15">
        <f>SUM(E41:E42)</f>
        <v>3923.36</v>
      </c>
    </row>
    <row r="44" spans="1:4" ht="15.75" thickBot="1">
      <c r="A44" s="19"/>
      <c r="B44" s="19"/>
      <c r="C44" s="20"/>
      <c r="D44" s="24"/>
    </row>
    <row r="45" spans="1:4" ht="15" thickBot="1">
      <c r="A45" s="70" t="s">
        <v>68</v>
      </c>
      <c r="B45" s="3" t="s">
        <v>9</v>
      </c>
      <c r="C45" s="26"/>
      <c r="D45" s="25"/>
    </row>
    <row r="46" spans="1:5" ht="29.25" thickBot="1">
      <c r="A46" s="68" t="s">
        <v>2</v>
      </c>
      <c r="B46" s="69" t="s">
        <v>3</v>
      </c>
      <c r="C46" s="67" t="s">
        <v>85</v>
      </c>
      <c r="D46" s="67" t="s">
        <v>83</v>
      </c>
      <c r="E46" s="62" t="s">
        <v>14</v>
      </c>
    </row>
    <row r="47" spans="1:5" ht="15.75" thickBot="1">
      <c r="A47" s="7">
        <v>1</v>
      </c>
      <c r="B47" s="8" t="s">
        <v>42</v>
      </c>
      <c r="C47" s="14">
        <v>4</v>
      </c>
      <c r="D47" s="57">
        <v>10.3</v>
      </c>
      <c r="E47" s="15">
        <f>C47*D47</f>
        <v>41.2</v>
      </c>
    </row>
    <row r="48" spans="1:5" ht="15.75" thickBot="1">
      <c r="A48" s="63">
        <v>2</v>
      </c>
      <c r="B48" s="64" t="s">
        <v>43</v>
      </c>
      <c r="C48" s="65">
        <v>1</v>
      </c>
      <c r="D48" s="66">
        <v>36.5</v>
      </c>
      <c r="E48" s="33">
        <f aca="true" t="shared" si="2" ref="E48:E59">C48*D48</f>
        <v>36.5</v>
      </c>
    </row>
    <row r="49" spans="1:5" ht="15.75" thickBot="1">
      <c r="A49" s="7">
        <v>3</v>
      </c>
      <c r="B49" s="8" t="s">
        <v>44</v>
      </c>
      <c r="C49" s="14">
        <v>2</v>
      </c>
      <c r="D49" s="57">
        <v>18</v>
      </c>
      <c r="E49" s="15">
        <f t="shared" si="2"/>
        <v>36</v>
      </c>
    </row>
    <row r="50" spans="1:5" ht="15.75" thickBot="1">
      <c r="A50" s="7">
        <v>4</v>
      </c>
      <c r="B50" s="8" t="s">
        <v>45</v>
      </c>
      <c r="C50" s="14">
        <v>21</v>
      </c>
      <c r="D50" s="57">
        <v>0.3</v>
      </c>
      <c r="E50" s="15">
        <f t="shared" si="2"/>
        <v>6.3</v>
      </c>
    </row>
    <row r="51" spans="1:5" ht="15.75" thickBot="1">
      <c r="A51" s="7">
        <v>5</v>
      </c>
      <c r="B51" s="8" t="s">
        <v>46</v>
      </c>
      <c r="C51" s="14">
        <v>4</v>
      </c>
      <c r="D51" s="57">
        <v>3</v>
      </c>
      <c r="E51" s="15">
        <f t="shared" si="2"/>
        <v>12</v>
      </c>
    </row>
    <row r="52" spans="1:5" ht="15.75" thickBot="1">
      <c r="A52" s="7">
        <v>6</v>
      </c>
      <c r="B52" s="8" t="s">
        <v>64</v>
      </c>
      <c r="C52" s="14">
        <v>0</v>
      </c>
      <c r="D52" s="57">
        <v>5.13</v>
      </c>
      <c r="E52" s="15">
        <f t="shared" si="2"/>
        <v>0</v>
      </c>
    </row>
    <row r="53" spans="1:5" ht="15.75" thickBot="1">
      <c r="A53" s="7">
        <v>7</v>
      </c>
      <c r="B53" s="8" t="s">
        <v>47</v>
      </c>
      <c r="C53" s="14">
        <v>8</v>
      </c>
      <c r="D53" s="57">
        <v>3</v>
      </c>
      <c r="E53" s="15">
        <f t="shared" si="2"/>
        <v>24</v>
      </c>
    </row>
    <row r="54" spans="1:5" ht="15.75" thickBot="1">
      <c r="A54" s="7">
        <v>8</v>
      </c>
      <c r="B54" s="8" t="s">
        <v>65</v>
      </c>
      <c r="C54" s="14">
        <v>0</v>
      </c>
      <c r="D54" s="57">
        <v>72</v>
      </c>
      <c r="E54" s="15">
        <f t="shared" si="2"/>
        <v>0</v>
      </c>
    </row>
    <row r="55" spans="1:5" ht="15.75" thickBot="1">
      <c r="A55" s="7">
        <v>9</v>
      </c>
      <c r="B55" s="8" t="s">
        <v>48</v>
      </c>
      <c r="C55" s="14">
        <v>1</v>
      </c>
      <c r="D55" s="57">
        <v>18.51</v>
      </c>
      <c r="E55" s="15">
        <f t="shared" si="2"/>
        <v>18.51</v>
      </c>
    </row>
    <row r="56" spans="1:5" ht="15.75" thickBot="1">
      <c r="A56" s="7">
        <v>10</v>
      </c>
      <c r="B56" s="8" t="s">
        <v>49</v>
      </c>
      <c r="C56" s="14">
        <v>20</v>
      </c>
      <c r="D56" s="57">
        <v>0.51</v>
      </c>
      <c r="E56" s="15">
        <f t="shared" si="2"/>
        <v>10.2</v>
      </c>
    </row>
    <row r="57" spans="1:5" ht="15.75" thickBot="1">
      <c r="A57" s="7">
        <v>11</v>
      </c>
      <c r="B57" s="8" t="s">
        <v>50</v>
      </c>
      <c r="C57" s="14">
        <v>3</v>
      </c>
      <c r="D57" s="57">
        <v>0.72</v>
      </c>
      <c r="E57" s="15">
        <f t="shared" si="2"/>
        <v>2.16</v>
      </c>
    </row>
    <row r="58" spans="1:5" ht="15.75" thickBot="1">
      <c r="A58" s="7">
        <v>12</v>
      </c>
      <c r="B58" s="8" t="s">
        <v>51</v>
      </c>
      <c r="C58" s="14">
        <v>0</v>
      </c>
      <c r="D58" s="57">
        <v>1.5</v>
      </c>
      <c r="E58" s="15">
        <f t="shared" si="2"/>
        <v>0</v>
      </c>
    </row>
    <row r="59" spans="1:5" ht="15.75" thickBot="1">
      <c r="A59" s="7">
        <v>13</v>
      </c>
      <c r="B59" s="8" t="s">
        <v>52</v>
      </c>
      <c r="C59" s="14">
        <v>5</v>
      </c>
      <c r="D59" s="57">
        <v>2</v>
      </c>
      <c r="E59" s="15">
        <f t="shared" si="2"/>
        <v>10</v>
      </c>
    </row>
    <row r="60" spans="1:5" ht="15.75" thickBot="1">
      <c r="A60" s="72" t="s">
        <v>78</v>
      </c>
      <c r="B60" s="73"/>
      <c r="C60" s="73"/>
      <c r="D60" s="74"/>
      <c r="E60" s="15">
        <f>SUM(E47:E59)</f>
        <v>196.86999999999998</v>
      </c>
    </row>
    <row r="61" spans="1:5" ht="15.75" thickBot="1">
      <c r="A61" s="72" t="s">
        <v>82</v>
      </c>
      <c r="B61" s="73"/>
      <c r="C61" s="73"/>
      <c r="D61" s="74"/>
      <c r="E61" s="15">
        <f>E60*0.24</f>
        <v>47.248799999999996</v>
      </c>
    </row>
    <row r="62" spans="1:5" ht="15.75" thickBot="1">
      <c r="A62" s="72" t="s">
        <v>79</v>
      </c>
      <c r="B62" s="73"/>
      <c r="C62" s="73"/>
      <c r="D62" s="74"/>
      <c r="E62" s="15">
        <f>SUM(E60:E61)</f>
        <v>244.11879999999996</v>
      </c>
    </row>
    <row r="63" ht="13.5" thickBot="1"/>
    <row r="64" spans="1:5" ht="15.75" thickBot="1">
      <c r="A64" s="72" t="s">
        <v>80</v>
      </c>
      <c r="B64" s="73"/>
      <c r="C64" s="73"/>
      <c r="D64" s="74"/>
      <c r="E64" s="33">
        <f>E60+E41+E33+E21</f>
        <v>8870.97</v>
      </c>
    </row>
    <row r="65" spans="1:5" ht="15.75" thickBot="1">
      <c r="A65" s="72" t="s">
        <v>82</v>
      </c>
      <c r="B65" s="73"/>
      <c r="C65" s="73"/>
      <c r="D65" s="74"/>
      <c r="E65" s="15">
        <f>E64*0.24</f>
        <v>2129.0328</v>
      </c>
    </row>
    <row r="66" spans="1:5" ht="15.75" thickBot="1">
      <c r="A66" s="72" t="s">
        <v>81</v>
      </c>
      <c r="B66" s="73"/>
      <c r="C66" s="73"/>
      <c r="D66" s="74"/>
      <c r="E66" s="15">
        <f>SUM(E64:E65)</f>
        <v>11000.002799999998</v>
      </c>
    </row>
  </sheetData>
  <sheetProtection/>
  <mergeCells count="18">
    <mergeCell ref="A7:E7"/>
    <mergeCell ref="A62:D62"/>
    <mergeCell ref="A21:D21"/>
    <mergeCell ref="A22:D22"/>
    <mergeCell ref="A23:D23"/>
    <mergeCell ref="A33:D33"/>
    <mergeCell ref="A34:D34"/>
    <mergeCell ref="A35:D35"/>
    <mergeCell ref="A64:D64"/>
    <mergeCell ref="A65:D65"/>
    <mergeCell ref="A66:D66"/>
    <mergeCell ref="D1:E5"/>
    <mergeCell ref="A41:D41"/>
    <mergeCell ref="A42:D42"/>
    <mergeCell ref="A43:D43"/>
    <mergeCell ref="A60:D60"/>
    <mergeCell ref="A61:D61"/>
    <mergeCell ref="B1:B5"/>
  </mergeCells>
  <printOptions/>
  <pageMargins left="0.53" right="0.37" top="0.38" bottom="0.39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2">
      <selection activeCell="A69" sqref="A69:E69"/>
    </sheetView>
  </sheetViews>
  <sheetFormatPr defaultColWidth="9.140625" defaultRowHeight="12.75"/>
  <cols>
    <col min="1" max="1" width="4.00390625" style="0" customWidth="1"/>
    <col min="2" max="2" width="43.7109375" style="0" customWidth="1"/>
    <col min="3" max="3" width="16.57421875" style="0" customWidth="1"/>
    <col min="4" max="4" width="12.140625" style="0" customWidth="1"/>
    <col min="5" max="5" width="15.8515625" style="0" customWidth="1"/>
  </cols>
  <sheetData>
    <row r="1" spans="2:5" ht="12.75">
      <c r="B1" s="75" t="s">
        <v>13</v>
      </c>
      <c r="C1" s="1"/>
      <c r="D1" s="75" t="s">
        <v>91</v>
      </c>
      <c r="E1" s="75"/>
    </row>
    <row r="2" spans="2:5" ht="12.75">
      <c r="B2" s="75"/>
      <c r="C2" s="1"/>
      <c r="D2" s="75"/>
      <c r="E2" s="75"/>
    </row>
    <row r="3" spans="2:5" ht="12.75">
      <c r="B3" s="75"/>
      <c r="C3" s="1"/>
      <c r="D3" s="75"/>
      <c r="E3" s="75"/>
    </row>
    <row r="4" spans="2:5" ht="12.75">
      <c r="B4" s="75"/>
      <c r="C4" s="1"/>
      <c r="D4" s="75"/>
      <c r="E4" s="75"/>
    </row>
    <row r="5" spans="2:5" ht="12.75">
      <c r="B5" s="75"/>
      <c r="C5" s="1"/>
      <c r="D5" s="75"/>
      <c r="E5" s="75"/>
    </row>
    <row r="6" spans="2:5" ht="12.75">
      <c r="B6" s="55"/>
      <c r="C6" s="1"/>
      <c r="D6" s="55"/>
      <c r="E6" s="55"/>
    </row>
    <row r="7" spans="2:5" ht="12.75">
      <c r="B7" s="55"/>
      <c r="C7" s="1"/>
      <c r="D7" s="55"/>
      <c r="E7" s="55"/>
    </row>
    <row r="8" ht="13.5" thickBot="1"/>
    <row r="9" spans="1:4" ht="15.75" thickBot="1">
      <c r="A9" s="70" t="s">
        <v>71</v>
      </c>
      <c r="B9" s="27" t="s">
        <v>6</v>
      </c>
      <c r="C9" s="28"/>
      <c r="D9" s="23"/>
    </row>
    <row r="10" spans="1:5" ht="29.25" thickBot="1">
      <c r="A10" s="68" t="s">
        <v>2</v>
      </c>
      <c r="B10" s="69" t="s">
        <v>3</v>
      </c>
      <c r="C10" s="67" t="s">
        <v>85</v>
      </c>
      <c r="D10" s="67" t="s">
        <v>86</v>
      </c>
      <c r="E10" s="62" t="s">
        <v>87</v>
      </c>
    </row>
    <row r="11" spans="1:5" ht="15.75" thickBot="1">
      <c r="A11" s="7">
        <v>1</v>
      </c>
      <c r="B11" s="8" t="s">
        <v>4</v>
      </c>
      <c r="C11" s="38">
        <v>297</v>
      </c>
      <c r="D11" s="15"/>
      <c r="E11" s="15"/>
    </row>
    <row r="12" spans="1:5" ht="15.75" thickBot="1">
      <c r="A12" s="7">
        <v>2</v>
      </c>
      <c r="B12" s="8" t="s">
        <v>56</v>
      </c>
      <c r="C12" s="38">
        <v>13</v>
      </c>
      <c r="D12" s="15"/>
      <c r="E12" s="15"/>
    </row>
    <row r="13" spans="1:5" ht="15.75" thickBot="1">
      <c r="A13" s="7">
        <v>3</v>
      </c>
      <c r="B13" s="8" t="s">
        <v>24</v>
      </c>
      <c r="C13" s="38">
        <v>18</v>
      </c>
      <c r="D13" s="15"/>
      <c r="E13" s="15"/>
    </row>
    <row r="14" spans="1:5" ht="15.75" thickBot="1">
      <c r="A14" s="7">
        <v>4</v>
      </c>
      <c r="B14" s="39" t="s">
        <v>57</v>
      </c>
      <c r="C14" s="38">
        <v>1</v>
      </c>
      <c r="D14" s="15"/>
      <c r="E14" s="15"/>
    </row>
    <row r="15" spans="1:5" ht="15.75" thickBot="1">
      <c r="A15" s="7">
        <v>5</v>
      </c>
      <c r="B15" s="8" t="s">
        <v>5</v>
      </c>
      <c r="C15" s="38">
        <v>10</v>
      </c>
      <c r="D15" s="15"/>
      <c r="E15" s="15"/>
    </row>
    <row r="16" spans="1:5" ht="15.75" thickBot="1">
      <c r="A16" s="7">
        <v>6</v>
      </c>
      <c r="B16" s="8" t="s">
        <v>12</v>
      </c>
      <c r="C16" s="38">
        <v>165</v>
      </c>
      <c r="D16" s="15"/>
      <c r="E16" s="15"/>
    </row>
    <row r="17" spans="1:5" ht="15.75" thickBot="1">
      <c r="A17" s="7">
        <v>7</v>
      </c>
      <c r="B17" s="8" t="s">
        <v>53</v>
      </c>
      <c r="C17" s="38">
        <v>1</v>
      </c>
      <c r="D17" s="15"/>
      <c r="E17" s="15"/>
    </row>
    <row r="18" spans="1:5" ht="15.75" thickBot="1">
      <c r="A18" s="7">
        <v>8</v>
      </c>
      <c r="B18" s="8" t="s">
        <v>25</v>
      </c>
      <c r="C18" s="38">
        <v>1</v>
      </c>
      <c r="D18" s="15"/>
      <c r="E18" s="15"/>
    </row>
    <row r="19" spans="1:5" ht="15.75" thickBot="1">
      <c r="A19" s="7">
        <v>9</v>
      </c>
      <c r="B19" s="8" t="s">
        <v>55</v>
      </c>
      <c r="C19" s="38">
        <v>27</v>
      </c>
      <c r="D19" s="15"/>
      <c r="E19" s="15"/>
    </row>
    <row r="20" spans="1:5" ht="15.75" thickBot="1">
      <c r="A20" s="7">
        <v>10</v>
      </c>
      <c r="B20" s="8" t="s">
        <v>54</v>
      </c>
      <c r="C20" s="38">
        <v>3</v>
      </c>
      <c r="D20" s="15"/>
      <c r="E20" s="15"/>
    </row>
    <row r="21" spans="1:5" ht="15.75" thickBot="1">
      <c r="A21" s="72" t="s">
        <v>72</v>
      </c>
      <c r="B21" s="73"/>
      <c r="C21" s="73"/>
      <c r="D21" s="74"/>
      <c r="E21" s="15"/>
    </row>
    <row r="22" spans="1:5" ht="15.75" thickBot="1">
      <c r="A22" s="72" t="s">
        <v>82</v>
      </c>
      <c r="B22" s="73"/>
      <c r="C22" s="73"/>
      <c r="D22" s="74"/>
      <c r="E22" s="15"/>
    </row>
    <row r="23" spans="1:5" ht="15.75" thickBot="1">
      <c r="A23" s="72" t="s">
        <v>73</v>
      </c>
      <c r="B23" s="73"/>
      <c r="C23" s="73"/>
      <c r="D23" s="74"/>
      <c r="E23" s="15"/>
    </row>
    <row r="24" spans="2:5" ht="13.5" thickBot="1">
      <c r="B24" s="55"/>
      <c r="D24" s="55"/>
      <c r="E24" s="55"/>
    </row>
    <row r="25" spans="1:4" ht="15.75" thickBot="1">
      <c r="A25" s="70" t="s">
        <v>70</v>
      </c>
      <c r="B25" s="27" t="s">
        <v>7</v>
      </c>
      <c r="C25" s="22"/>
      <c r="D25" s="23"/>
    </row>
    <row r="26" spans="1:5" ht="29.25" thickBot="1">
      <c r="A26" s="68" t="s">
        <v>2</v>
      </c>
      <c r="B26" s="69" t="s">
        <v>3</v>
      </c>
      <c r="C26" s="67" t="s">
        <v>85</v>
      </c>
      <c r="D26" s="67" t="s">
        <v>88</v>
      </c>
      <c r="E26" s="62" t="s">
        <v>87</v>
      </c>
    </row>
    <row r="27" spans="1:5" ht="15.75" thickBot="1">
      <c r="A27" s="7">
        <v>1</v>
      </c>
      <c r="B27" s="8" t="s">
        <v>21</v>
      </c>
      <c r="C27" s="38">
        <v>114</v>
      </c>
      <c r="D27" s="15"/>
      <c r="E27" s="15"/>
    </row>
    <row r="28" spans="1:5" ht="15.75" thickBot="1">
      <c r="A28" s="7">
        <v>2</v>
      </c>
      <c r="B28" s="8" t="s">
        <v>61</v>
      </c>
      <c r="C28" s="38">
        <v>5</v>
      </c>
      <c r="D28" s="15"/>
      <c r="E28" s="15"/>
    </row>
    <row r="29" spans="1:5" ht="15.75" thickBot="1">
      <c r="A29" s="7">
        <v>3</v>
      </c>
      <c r="B29" s="8" t="s">
        <v>22</v>
      </c>
      <c r="C29" s="38">
        <v>3</v>
      </c>
      <c r="D29" s="15"/>
      <c r="E29" s="15"/>
    </row>
    <row r="30" spans="1:5" ht="15.75" thickBot="1">
      <c r="A30" s="7">
        <v>4</v>
      </c>
      <c r="B30" s="8" t="s">
        <v>23</v>
      </c>
      <c r="C30" s="38">
        <v>10</v>
      </c>
      <c r="D30" s="15"/>
      <c r="E30" s="15"/>
    </row>
    <row r="31" spans="1:5" ht="15.75" thickBot="1">
      <c r="A31" s="7">
        <v>5</v>
      </c>
      <c r="B31" s="8" t="s">
        <v>63</v>
      </c>
      <c r="C31" s="38">
        <v>1</v>
      </c>
      <c r="D31" s="15"/>
      <c r="E31" s="15"/>
    </row>
    <row r="32" spans="1:5" ht="15.75" thickBot="1">
      <c r="A32" s="7">
        <v>6</v>
      </c>
      <c r="B32" s="8" t="s">
        <v>62</v>
      </c>
      <c r="C32" s="38">
        <v>12</v>
      </c>
      <c r="D32" s="15"/>
      <c r="E32" s="15"/>
    </row>
    <row r="33" spans="1:5" ht="15.75" thickBot="1">
      <c r="A33" s="72" t="s">
        <v>74</v>
      </c>
      <c r="B33" s="73"/>
      <c r="C33" s="73"/>
      <c r="D33" s="74"/>
      <c r="E33" s="15"/>
    </row>
    <row r="34" spans="1:5" ht="15.75" thickBot="1">
      <c r="A34" s="72" t="s">
        <v>82</v>
      </c>
      <c r="B34" s="73"/>
      <c r="C34" s="73"/>
      <c r="D34" s="74"/>
      <c r="E34" s="15"/>
    </row>
    <row r="35" spans="1:5" ht="15.75" thickBot="1">
      <c r="A35" s="72" t="s">
        <v>75</v>
      </c>
      <c r="B35" s="73"/>
      <c r="C35" s="73"/>
      <c r="D35" s="74"/>
      <c r="E35" s="15"/>
    </row>
    <row r="36" spans="2:5" ht="13.5" thickBot="1">
      <c r="B36" s="55"/>
      <c r="D36" s="55"/>
      <c r="E36" s="55"/>
    </row>
    <row r="37" spans="1:4" ht="15" thickBot="1">
      <c r="A37" s="70" t="s">
        <v>69</v>
      </c>
      <c r="B37" s="3" t="s">
        <v>41</v>
      </c>
      <c r="C37" s="29"/>
      <c r="D37" s="25"/>
    </row>
    <row r="38" spans="1:5" ht="15" thickBot="1">
      <c r="A38" s="5" t="s">
        <v>2</v>
      </c>
      <c r="B38" s="6" t="s">
        <v>3</v>
      </c>
      <c r="C38" s="4" t="s">
        <v>19</v>
      </c>
      <c r="D38" s="4" t="s">
        <v>89</v>
      </c>
      <c r="E38" s="4" t="s">
        <v>87</v>
      </c>
    </row>
    <row r="39" spans="1:5" ht="15.75" thickBot="1">
      <c r="A39" s="7">
        <v>1</v>
      </c>
      <c r="B39" s="8" t="s">
        <v>58</v>
      </c>
      <c r="C39" s="38">
        <v>1280</v>
      </c>
      <c r="D39" s="15"/>
      <c r="E39" s="15"/>
    </row>
    <row r="40" spans="1:5" ht="15.75" thickBot="1">
      <c r="A40" s="7">
        <v>2</v>
      </c>
      <c r="B40" s="8" t="s">
        <v>59</v>
      </c>
      <c r="C40" s="38">
        <v>616</v>
      </c>
      <c r="D40" s="15"/>
      <c r="E40" s="15"/>
    </row>
    <row r="41" spans="1:5" ht="15.75" thickBot="1">
      <c r="A41" s="72" t="s">
        <v>76</v>
      </c>
      <c r="B41" s="73"/>
      <c r="C41" s="73"/>
      <c r="D41" s="74"/>
      <c r="E41" s="15"/>
    </row>
    <row r="42" spans="1:5" ht="15.75" thickBot="1">
      <c r="A42" s="72" t="s">
        <v>82</v>
      </c>
      <c r="B42" s="73"/>
      <c r="C42" s="73"/>
      <c r="D42" s="74"/>
      <c r="E42" s="15"/>
    </row>
    <row r="43" spans="1:5" ht="15.75" thickBot="1">
      <c r="A43" s="72" t="s">
        <v>77</v>
      </c>
      <c r="B43" s="73"/>
      <c r="C43" s="73"/>
      <c r="D43" s="74"/>
      <c r="E43" s="15"/>
    </row>
    <row r="44" spans="1:4" ht="15.75" thickBot="1">
      <c r="A44" s="19"/>
      <c r="B44" s="19"/>
      <c r="C44" s="20"/>
      <c r="D44" s="24"/>
    </row>
    <row r="45" spans="1:4" ht="15" thickBot="1">
      <c r="A45" s="70" t="s">
        <v>68</v>
      </c>
      <c r="B45" s="3" t="s">
        <v>9</v>
      </c>
      <c r="C45" s="26"/>
      <c r="D45" s="25"/>
    </row>
    <row r="46" spans="1:5" ht="29.25" thickBot="1">
      <c r="A46" s="68" t="s">
        <v>2</v>
      </c>
      <c r="B46" s="69" t="s">
        <v>3</v>
      </c>
      <c r="C46" s="67" t="s">
        <v>85</v>
      </c>
      <c r="D46" s="67" t="s">
        <v>86</v>
      </c>
      <c r="E46" s="62" t="s">
        <v>87</v>
      </c>
    </row>
    <row r="47" spans="1:5" ht="15.75" thickBot="1">
      <c r="A47" s="7">
        <v>1</v>
      </c>
      <c r="B47" s="8" t="s">
        <v>42</v>
      </c>
      <c r="C47" s="14">
        <v>4</v>
      </c>
      <c r="D47" s="57"/>
      <c r="E47" s="15"/>
    </row>
    <row r="48" spans="1:5" ht="15.75" thickBot="1">
      <c r="A48" s="63">
        <v>2</v>
      </c>
      <c r="B48" s="64" t="s">
        <v>43</v>
      </c>
      <c r="C48" s="65">
        <v>1</v>
      </c>
      <c r="D48" s="66"/>
      <c r="E48" s="33"/>
    </row>
    <row r="49" spans="1:5" ht="15.75" thickBot="1">
      <c r="A49" s="7">
        <v>3</v>
      </c>
      <c r="B49" s="8" t="s">
        <v>44</v>
      </c>
      <c r="C49" s="14">
        <v>2</v>
      </c>
      <c r="D49" s="57"/>
      <c r="E49" s="15"/>
    </row>
    <row r="50" spans="1:5" ht="15.75" thickBot="1">
      <c r="A50" s="7">
        <v>4</v>
      </c>
      <c r="B50" s="8" t="s">
        <v>45</v>
      </c>
      <c r="C50" s="14">
        <v>21</v>
      </c>
      <c r="D50" s="57"/>
      <c r="E50" s="15"/>
    </row>
    <row r="51" spans="1:5" ht="15.75" thickBot="1">
      <c r="A51" s="7">
        <v>5</v>
      </c>
      <c r="B51" s="8" t="s">
        <v>46</v>
      </c>
      <c r="C51" s="14">
        <v>4</v>
      </c>
      <c r="D51" s="57"/>
      <c r="E51" s="15"/>
    </row>
    <row r="52" spans="1:5" ht="15.75" thickBot="1">
      <c r="A52" s="63">
        <v>6</v>
      </c>
      <c r="B52" s="8" t="s">
        <v>64</v>
      </c>
      <c r="C52" s="14">
        <v>0</v>
      </c>
      <c r="D52" s="57"/>
      <c r="E52" s="15"/>
    </row>
    <row r="53" spans="1:5" ht="15.75" thickBot="1">
      <c r="A53" s="7">
        <v>7</v>
      </c>
      <c r="B53" s="8" t="s">
        <v>47</v>
      </c>
      <c r="C53" s="14">
        <v>8</v>
      </c>
      <c r="D53" s="57"/>
      <c r="E53" s="15"/>
    </row>
    <row r="54" spans="1:5" ht="15.75" thickBot="1">
      <c r="A54" s="7">
        <v>8</v>
      </c>
      <c r="B54" s="8" t="s">
        <v>65</v>
      </c>
      <c r="C54" s="14">
        <v>0</v>
      </c>
      <c r="D54" s="57"/>
      <c r="E54" s="15"/>
    </row>
    <row r="55" spans="1:5" ht="15.75" thickBot="1">
      <c r="A55" s="7">
        <v>9</v>
      </c>
      <c r="B55" s="8" t="s">
        <v>48</v>
      </c>
      <c r="C55" s="14">
        <v>1</v>
      </c>
      <c r="D55" s="57"/>
      <c r="E55" s="15"/>
    </row>
    <row r="56" spans="1:5" ht="15.75" thickBot="1">
      <c r="A56" s="63">
        <v>10</v>
      </c>
      <c r="B56" s="8" t="s">
        <v>49</v>
      </c>
      <c r="C56" s="14">
        <v>20</v>
      </c>
      <c r="D56" s="57"/>
      <c r="E56" s="15"/>
    </row>
    <row r="57" spans="1:5" ht="15.75" thickBot="1">
      <c r="A57" s="7">
        <v>11</v>
      </c>
      <c r="B57" s="8" t="s">
        <v>50</v>
      </c>
      <c r="C57" s="14">
        <v>3</v>
      </c>
      <c r="D57" s="57"/>
      <c r="E57" s="15"/>
    </row>
    <row r="58" spans="1:5" ht="15.75" thickBot="1">
      <c r="A58" s="7">
        <v>12</v>
      </c>
      <c r="B58" s="8" t="s">
        <v>51</v>
      </c>
      <c r="C58" s="14">
        <v>0</v>
      </c>
      <c r="D58" s="57"/>
      <c r="E58" s="15"/>
    </row>
    <row r="59" spans="1:5" ht="15.75" thickBot="1">
      <c r="A59" s="7">
        <v>13</v>
      </c>
      <c r="B59" s="8" t="s">
        <v>52</v>
      </c>
      <c r="C59" s="14">
        <v>5</v>
      </c>
      <c r="D59" s="57"/>
      <c r="E59" s="15"/>
    </row>
    <row r="60" spans="1:5" ht="15.75" thickBot="1">
      <c r="A60" s="72" t="s">
        <v>78</v>
      </c>
      <c r="B60" s="73"/>
      <c r="C60" s="73"/>
      <c r="D60" s="74"/>
      <c r="E60" s="15"/>
    </row>
    <row r="61" spans="1:5" ht="15.75" thickBot="1">
      <c r="A61" s="72" t="s">
        <v>82</v>
      </c>
      <c r="B61" s="73"/>
      <c r="C61" s="73"/>
      <c r="D61" s="74"/>
      <c r="E61" s="15"/>
    </row>
    <row r="62" spans="1:5" ht="15.75" thickBot="1">
      <c r="A62" s="72" t="s">
        <v>79</v>
      </c>
      <c r="B62" s="73"/>
      <c r="C62" s="73"/>
      <c r="D62" s="74"/>
      <c r="E62" s="15"/>
    </row>
    <row r="63" ht="13.5" thickBot="1"/>
    <row r="64" spans="1:5" ht="15.75" thickBot="1">
      <c r="A64" s="72" t="s">
        <v>80</v>
      </c>
      <c r="B64" s="73"/>
      <c r="C64" s="73"/>
      <c r="D64" s="74"/>
      <c r="E64" s="33"/>
    </row>
    <row r="65" spans="1:5" ht="15.75" thickBot="1">
      <c r="A65" s="72" t="s">
        <v>82</v>
      </c>
      <c r="B65" s="73"/>
      <c r="C65" s="73"/>
      <c r="D65" s="74"/>
      <c r="E65" s="15"/>
    </row>
    <row r="66" spans="1:5" ht="15.75" thickBot="1">
      <c r="A66" s="72" t="s">
        <v>81</v>
      </c>
      <c r="B66" s="73"/>
      <c r="C66" s="73"/>
      <c r="D66" s="74"/>
      <c r="E66" s="15"/>
    </row>
    <row r="69" spans="1:5" ht="12.75">
      <c r="A69" s="77" t="s">
        <v>90</v>
      </c>
      <c r="B69" s="76"/>
      <c r="C69" s="76"/>
      <c r="D69" s="76"/>
      <c r="E69" s="76"/>
    </row>
  </sheetData>
  <sheetProtection/>
  <mergeCells count="18">
    <mergeCell ref="A61:D61"/>
    <mergeCell ref="A62:D62"/>
    <mergeCell ref="A64:D64"/>
    <mergeCell ref="A65:D65"/>
    <mergeCell ref="A66:D66"/>
    <mergeCell ref="A69:E69"/>
    <mergeCell ref="A34:D34"/>
    <mergeCell ref="A35:D35"/>
    <mergeCell ref="A41:D41"/>
    <mergeCell ref="A42:D42"/>
    <mergeCell ref="A43:D43"/>
    <mergeCell ref="A60:D60"/>
    <mergeCell ref="B1:B5"/>
    <mergeCell ref="D1:E5"/>
    <mergeCell ref="A21:D21"/>
    <mergeCell ref="A22:D22"/>
    <mergeCell ref="A23:D23"/>
    <mergeCell ref="A33:D33"/>
  </mergeCells>
  <printOptions/>
  <pageMargins left="0.58" right="0.52" top="0.45" bottom="0.41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oikonomiki2</cp:lastModifiedBy>
  <cp:lastPrinted>2017-03-21T10:30:01Z</cp:lastPrinted>
  <dcterms:created xsi:type="dcterms:W3CDTF">2010-06-20T10:22:50Z</dcterms:created>
  <dcterms:modified xsi:type="dcterms:W3CDTF">2017-04-07T08:18:04Z</dcterms:modified>
  <cp:category/>
  <cp:version/>
  <cp:contentType/>
  <cp:contentStatus/>
</cp:coreProperties>
</file>